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Sheet1!$2:$3</definedName>
    <definedName name="_xlnm._FilterDatabase" localSheetId="0" hidden="1">Sheet1!$3:$81</definedName>
  </definedNames>
  <calcPr calcId="144525" fullCalcOnLoad="1"/>
</workbook>
</file>

<file path=xl/sharedStrings.xml><?xml version="1.0" encoding="utf-8"?>
<sst xmlns="http://schemas.openxmlformats.org/spreadsheetml/2006/main" count="141">
  <si>
    <t>新疆财经大学2024年疆内招生计划一览表</t>
  </si>
  <si>
    <t>语言</t>
  </si>
  <si>
    <t>层次</t>
  </si>
  <si>
    <t>专业代码</t>
  </si>
  <si>
    <t>专业</t>
  </si>
  <si>
    <t>学制</t>
  </si>
  <si>
    <t>普通计划</t>
  </si>
  <si>
    <t>国家
专项计划</t>
  </si>
  <si>
    <t>地方
专项计划</t>
  </si>
  <si>
    <t>南疆四地州单列计划</t>
  </si>
  <si>
    <t>学费标准</t>
  </si>
  <si>
    <t>备注</t>
  </si>
  <si>
    <t>文科</t>
  </si>
  <si>
    <t>理科</t>
  </si>
  <si>
    <t>普通类</t>
  </si>
  <si>
    <t>本科一批</t>
  </si>
  <si>
    <t>120204</t>
  </si>
  <si>
    <t>财务管理</t>
  </si>
  <si>
    <t>020301K</t>
  </si>
  <si>
    <t>金融学</t>
  </si>
  <si>
    <t>本科二批</t>
  </si>
  <si>
    <t>020310</t>
  </si>
  <si>
    <t>金融科技</t>
  </si>
  <si>
    <t>3500</t>
  </si>
  <si>
    <t>020302</t>
  </si>
  <si>
    <t>金融工程</t>
  </si>
  <si>
    <t>020303</t>
  </si>
  <si>
    <t>保险学</t>
  </si>
  <si>
    <t>020102</t>
  </si>
  <si>
    <t>经济统计学</t>
  </si>
  <si>
    <t>071201</t>
  </si>
  <si>
    <t>统计学</t>
  </si>
  <si>
    <t>020305T</t>
  </si>
  <si>
    <t>金融数学</t>
  </si>
  <si>
    <t>要求数学单科成绩不低于70分</t>
  </si>
  <si>
    <t>080910</t>
  </si>
  <si>
    <t>数据科学与大数据技术</t>
  </si>
  <si>
    <t>120201K</t>
  </si>
  <si>
    <t>工商管理</t>
  </si>
  <si>
    <t>人力资源管理</t>
  </si>
  <si>
    <t>市场营销</t>
  </si>
  <si>
    <t>物流管理</t>
  </si>
  <si>
    <t>120203K</t>
  </si>
  <si>
    <t>会计学</t>
  </si>
  <si>
    <t>审计学</t>
  </si>
  <si>
    <t>020101</t>
  </si>
  <si>
    <t>经济学</t>
  </si>
  <si>
    <t>020109T</t>
  </si>
  <si>
    <t>数字经济</t>
  </si>
  <si>
    <t>020106T</t>
  </si>
  <si>
    <t>能源经济</t>
  </si>
  <si>
    <t>020201K</t>
  </si>
  <si>
    <t>财政学</t>
  </si>
  <si>
    <t>020202</t>
  </si>
  <si>
    <t>税收学</t>
  </si>
  <si>
    <t>行政管理</t>
  </si>
  <si>
    <t>120901K</t>
  </si>
  <si>
    <t>旅游管理</t>
  </si>
  <si>
    <t>酒店管理</t>
  </si>
  <si>
    <t>要求外语单科成绩不低于80分</t>
  </si>
  <si>
    <t>会展经济与管理</t>
  </si>
  <si>
    <t>020401</t>
  </si>
  <si>
    <t>国际经济与贸易</t>
  </si>
  <si>
    <t>要求外语单科成绩不低于85分</t>
  </si>
  <si>
    <t>国际商务</t>
  </si>
  <si>
    <t>050262</t>
  </si>
  <si>
    <t>商务英语</t>
  </si>
  <si>
    <t>要求英语单科成绩不低于90分</t>
  </si>
  <si>
    <t>030101K</t>
  </si>
  <si>
    <t>法学</t>
  </si>
  <si>
    <t>050301</t>
  </si>
  <si>
    <t>新闻学</t>
  </si>
  <si>
    <t>要求语文单科成绩不低于95分</t>
  </si>
  <si>
    <t>050306T</t>
  </si>
  <si>
    <t>网络与新媒体</t>
  </si>
  <si>
    <t>050101</t>
  </si>
  <si>
    <t>汉语言文学</t>
  </si>
  <si>
    <t>050103</t>
  </si>
  <si>
    <t>汉语国际教育</t>
  </si>
  <si>
    <t>050104</t>
  </si>
  <si>
    <t>中国少数民族语言文学</t>
  </si>
  <si>
    <t>免费</t>
  </si>
  <si>
    <t>信息管理与信息系统</t>
  </si>
  <si>
    <t>电子商务</t>
  </si>
  <si>
    <t>080901</t>
  </si>
  <si>
    <t>计算机科学与技术</t>
  </si>
  <si>
    <t>080911TK</t>
  </si>
  <si>
    <t>网络空间安全</t>
  </si>
  <si>
    <t>工程造价</t>
  </si>
  <si>
    <t>080717T</t>
  </si>
  <si>
    <t>人工智能</t>
  </si>
  <si>
    <t>4</t>
  </si>
  <si>
    <t>单列类
（选考外语）</t>
  </si>
  <si>
    <t>120206</t>
  </si>
  <si>
    <t>120601</t>
  </si>
  <si>
    <t>120202</t>
  </si>
  <si>
    <t>120402</t>
  </si>
  <si>
    <t>120903</t>
  </si>
  <si>
    <t>120801</t>
  </si>
  <si>
    <t>120105</t>
  </si>
  <si>
    <t>注：最终计划以自治区教育考试院公布的为准。</t>
  </si>
  <si>
    <t>2023年自治区高校普通本专科招生计划分校、分计划类型安排方案</t>
  </si>
  <si>
    <r>
      <rPr>
        <sz val="10"/>
        <rFont val="方正仿宋_GBK"/>
        <charset val="134"/>
      </rPr>
      <t>学校名称</t>
    </r>
  </si>
  <si>
    <r>
      <rPr>
        <sz val="10"/>
        <rFont val="Times New Roman"/>
        <family val="1"/>
        <charset val="0"/>
      </rPr>
      <t>2023</t>
    </r>
    <r>
      <rPr>
        <sz val="10"/>
        <rFont val="方正仿宋_GBK"/>
        <charset val="134"/>
      </rPr>
      <t>年拟下达计划</t>
    </r>
  </si>
  <si>
    <r>
      <rPr>
        <sz val="10"/>
        <rFont val="方正仿宋_GBK"/>
        <charset val="134"/>
      </rPr>
      <t>其中：</t>
    </r>
  </si>
  <si>
    <t>八协计划</t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</si>
  <si>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</si>
  <si>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国家专项计划</t>
    </r>
  </si>
  <si>
    <r>
      <rPr>
        <sz val="10"/>
        <rFont val="方正仿宋_GBK"/>
        <charset val="134"/>
      </rPr>
      <t>地方专项计划</t>
    </r>
  </si>
  <si>
    <r>
      <rPr>
        <sz val="10"/>
        <rFont val="方正仿宋_GBK"/>
        <charset val="134"/>
      </rPr>
      <t>南疆单列计划</t>
    </r>
  </si>
  <si>
    <r>
      <rPr>
        <sz val="10"/>
        <rFont val="方正仿宋_GBK"/>
        <charset val="134"/>
      </rPr>
      <t>农村医学生</t>
    </r>
  </si>
  <si>
    <r>
      <rPr>
        <sz val="10"/>
        <rFont val="方正仿宋_GBK"/>
        <charset val="134"/>
      </rPr>
      <t>双翻计划</t>
    </r>
  </si>
  <si>
    <r>
      <rPr>
        <sz val="10"/>
        <rFont val="方正仿宋_GBK"/>
        <charset val="134"/>
      </rPr>
      <t>军区子女计划</t>
    </r>
  </si>
  <si>
    <r>
      <rPr>
        <sz val="10"/>
        <rFont val="方正仿宋_GBK"/>
        <charset val="134"/>
      </rPr>
      <t>人民警察子女计划</t>
    </r>
  </si>
  <si>
    <r>
      <rPr>
        <sz val="10"/>
        <color indexed="8"/>
        <rFont val="方正仿宋_GBK"/>
        <charset val="134"/>
      </rPr>
      <t>单招</t>
    </r>
  </si>
  <si>
    <r>
      <rPr>
        <sz val="10"/>
        <color indexed="8"/>
        <rFont val="方正仿宋_GBK"/>
        <charset val="134"/>
      </rPr>
      <t>直升专</t>
    </r>
  </si>
  <si>
    <t>4+0</t>
  </si>
  <si>
    <t>3+2</t>
  </si>
  <si>
    <r>
      <rPr>
        <sz val="10"/>
        <color indexed="8"/>
        <rFont val="方正仿宋_GBK"/>
        <charset val="134"/>
      </rPr>
      <t>三校生</t>
    </r>
  </si>
  <si>
    <r>
      <rPr>
        <sz val="10"/>
        <rFont val="方正仿宋_GBK"/>
        <charset val="134"/>
      </rPr>
      <t>计</t>
    </r>
  </si>
  <si>
    <r>
      <rPr>
        <sz val="10"/>
        <rFont val="方正仿宋_GBK"/>
        <charset val="134"/>
      </rPr>
      <t>疆外</t>
    </r>
  </si>
  <si>
    <r>
      <rPr>
        <sz val="10"/>
        <color indexed="8"/>
        <rFont val="方正仿宋_GBK"/>
        <charset val="134"/>
      </rPr>
      <t>疆内</t>
    </r>
  </si>
  <si>
    <r>
      <rPr>
        <sz val="10"/>
        <rFont val="方正仿宋_GBK"/>
        <charset val="134"/>
      </rPr>
      <t>民语类占比</t>
    </r>
  </si>
  <si>
    <r>
      <rPr>
        <sz val="10"/>
        <rFont val="方正仿宋_GBK"/>
        <charset val="134"/>
      </rPr>
      <t>普通本科</t>
    </r>
  </si>
  <si>
    <r>
      <rPr>
        <sz val="10"/>
        <rFont val="方正仿宋_GBK"/>
        <charset val="134"/>
      </rPr>
      <t>普通专科</t>
    </r>
  </si>
  <si>
    <r>
      <rPr>
        <sz val="10"/>
        <rFont val="方正仿宋_GBK"/>
        <charset val="134"/>
      </rPr>
      <t>本科</t>
    </r>
  </si>
  <si>
    <r>
      <rPr>
        <sz val="10"/>
        <rFont val="方正仿宋_GBK"/>
        <charset val="134"/>
      </rPr>
      <t>专科</t>
    </r>
  </si>
  <si>
    <r>
      <rPr>
        <sz val="10"/>
        <color indexed="8"/>
        <rFont val="方正仿宋_GBK"/>
        <charset val="134"/>
      </rPr>
      <t>本科</t>
    </r>
  </si>
  <si>
    <r>
      <rPr>
        <sz val="10"/>
        <color indexed="8"/>
        <rFont val="方正仿宋_GBK"/>
        <charset val="134"/>
      </rPr>
      <t>专科</t>
    </r>
  </si>
  <si>
    <t>本科</t>
  </si>
  <si>
    <r>
      <rPr>
        <sz val="10"/>
        <rFont val="方正仿宋_GBK"/>
        <charset val="134"/>
      </rPr>
      <t>普通类</t>
    </r>
  </si>
  <si>
    <r>
      <rPr>
        <sz val="10"/>
        <rFont val="方正仿宋_GBK"/>
        <charset val="134"/>
      </rPr>
      <t>单列类（选考外语）</t>
    </r>
  </si>
  <si>
    <r>
      <rPr>
        <sz val="10"/>
        <rFont val="方正仿宋_GBK"/>
        <charset val="134"/>
      </rPr>
      <t>单列类（选考民族语文）</t>
    </r>
  </si>
  <si>
    <r>
      <rPr>
        <sz val="10"/>
        <rFont val="方正仿宋_GBK"/>
        <charset val="134"/>
      </rPr>
      <t>疆内</t>
    </r>
  </si>
  <si>
    <r>
      <rPr>
        <sz val="10"/>
        <rFont val="方正仿宋_GBK"/>
        <charset val="134"/>
      </rPr>
      <t>单列类</t>
    </r>
  </si>
  <si>
    <t>计</t>
  </si>
  <si>
    <t>河北</t>
  </si>
  <si>
    <t>甘肃</t>
  </si>
  <si>
    <t>内蒙古</t>
  </si>
  <si>
    <r>
      <rPr>
        <sz val="10"/>
        <rFont val="方正仿宋_GBK"/>
        <charset val="134"/>
      </rPr>
      <t>新疆财经大学</t>
    </r>
  </si>
  <si>
    <t>另：专升本计划650名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</si>
</sst>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0.00_ "/>
    <numFmt numFmtId="177" formatCode="0_);[Red]\(0\)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Times New Roman"/>
      <family val="1"/>
      <charset val="0"/>
    </font>
    <font>
      <b/>
      <sz val="20"/>
      <name val="宋体"/>
      <charset val="134"/>
      <scheme val="major"/>
    </font>
    <font>
      <sz val="10"/>
      <name val="Times New Roman"/>
      <family val="1"/>
      <charset val="0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  <scheme val="maj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方正仿宋_GBK"/>
      <charset val="134"/>
    </font>
    <font>
      <sz val="10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2" fillId="0" borderId="0"/>
    <xf numFmtId="0" fontId="12" fillId="0" borderId="0"/>
    <xf numFmtId="0" fontId="18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22" borderId="1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8" borderId="1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2" fillId="0" borderId="0" xfId="2" applyFont="1" applyFill="1"/>
    <xf numFmtId="177" fontId="3" fillId="0" borderId="0" xfId="2" applyNumberFormat="1" applyFont="1" applyFill="1" applyAlignment="1">
      <alignment horizontal="center" vertical="center" wrapText="1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7" fontId="4" fillId="0" borderId="1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4" xfId="2" applyNumberFormat="1" applyFont="1" applyFill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178" fontId="4" fillId="0" borderId="4" xfId="1" applyNumberFormat="1" applyFont="1" applyFill="1" applyBorder="1" applyAlignment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6" xfId="2" applyNumberFormat="1" applyFont="1" applyFill="1" applyBorder="1" applyAlignment="1">
      <alignment horizontal="left" vertical="center" wrapText="1"/>
    </xf>
    <xf numFmtId="177" fontId="4" fillId="0" borderId="6" xfId="2" applyNumberFormat="1" applyFont="1" applyFill="1" applyBorder="1" applyAlignment="1">
      <alignment horizontal="right" vertical="center" wrapText="1"/>
    </xf>
    <xf numFmtId="0" fontId="2" fillId="0" borderId="6" xfId="2" applyFont="1" applyFill="1" applyBorder="1" applyAlignment="1">
      <alignment horizontal="center"/>
    </xf>
    <xf numFmtId="178" fontId="4" fillId="0" borderId="6" xfId="1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left" vertical="center" wrapText="1"/>
    </xf>
    <xf numFmtId="177" fontId="4" fillId="0" borderId="3" xfId="2" applyNumberFormat="1" applyFont="1" applyFill="1" applyBorder="1" applyAlignment="1">
      <alignment horizontal="left" vertical="center" wrapText="1"/>
    </xf>
    <xf numFmtId="178" fontId="4" fillId="0" borderId="7" xfId="1" applyNumberFormat="1" applyFont="1" applyFill="1" applyBorder="1" applyAlignment="1">
      <alignment horizontal="center" vertical="center" wrapText="1"/>
    </xf>
    <xf numFmtId="177" fontId="4" fillId="0" borderId="6" xfId="2" applyNumberFormat="1" applyFont="1" applyFill="1" applyBorder="1" applyAlignment="1">
      <alignment horizontal="center" vertical="center" wrapText="1"/>
    </xf>
    <xf numFmtId="178" fontId="4" fillId="0" borderId="8" xfId="1" applyNumberFormat="1" applyFont="1" applyFill="1" applyBorder="1" applyAlignment="1">
      <alignment horizontal="center" vertical="center" wrapText="1"/>
    </xf>
    <xf numFmtId="178" fontId="4" fillId="0" borderId="9" xfId="1" applyNumberFormat="1" applyFont="1" applyFill="1" applyBorder="1" applyAlignment="1">
      <alignment horizontal="center" vertical="center" wrapText="1"/>
    </xf>
    <xf numFmtId="178" fontId="4" fillId="0" borderId="5" xfId="1" applyNumberFormat="1" applyFont="1" applyFill="1" applyBorder="1" applyAlignment="1">
      <alignment horizontal="center" vertical="center" wrapText="1"/>
    </xf>
    <xf numFmtId="176" fontId="2" fillId="0" borderId="6" xfId="2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horizontal="right" vertical="center"/>
    </xf>
    <xf numFmtId="177" fontId="4" fillId="2" borderId="6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/>
    </xf>
    <xf numFmtId="177" fontId="4" fillId="0" borderId="10" xfId="2" applyNumberFormat="1" applyFont="1" applyFill="1" applyBorder="1" applyAlignment="1">
      <alignment horizontal="left" vertical="center" wrapText="1"/>
    </xf>
    <xf numFmtId="177" fontId="6" fillId="0" borderId="6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177" fontId="6" fillId="0" borderId="4" xfId="2" applyNumberFormat="1" applyFont="1" applyFill="1" applyBorder="1" applyAlignment="1">
      <alignment horizontal="center" vertical="center" wrapText="1"/>
    </xf>
    <xf numFmtId="177" fontId="6" fillId="0" borderId="5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shrinkToFi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177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top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 shrinkToFit="1"/>
    </xf>
    <xf numFmtId="49" fontId="1" fillId="0" borderId="10" xfId="0" applyNumberFormat="1" applyFont="1" applyFill="1" applyBorder="1" applyAlignment="1" quotePrefix="1">
      <alignment horizontal="center" vertical="center"/>
    </xf>
    <xf numFmtId="0" fontId="1" fillId="0" borderId="10" xfId="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常规 4 2" xfId="1"/>
    <cellStyle name="常规 5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:/&#23398;&#20064;/2023/&#26412;&#19987;&#31185;&#35745;&#21010;/&#25968;&#25454;&#27979;&#31639;5.12(&#21103;&#2641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 (2)"/>
      <sheetName val="不含内高班 (2)"/>
      <sheetName val="汇总"/>
      <sheetName val="本科跨省"/>
      <sheetName val="专科跨省 (2)"/>
      <sheetName val="专科跨省"/>
      <sheetName val="本科"/>
      <sheetName val="专科"/>
      <sheetName val="单招、直升专"/>
      <sheetName val="高校招生计划测算"/>
      <sheetName val="办学条件测算表 (调整后)"/>
      <sheetName val="附件1 本科"/>
      <sheetName val="附件2  专科 "/>
      <sheetName val="附件3 办学条件指标测算-本科"/>
      <sheetName val="附件4  办学条件指标测算-专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6">
          <cell r="R16">
            <v>1900</v>
          </cell>
          <cell r="S16">
            <v>1950</v>
          </cell>
        </row>
        <row r="16">
          <cell r="AI16">
            <v>5</v>
          </cell>
          <cell r="AJ16">
            <v>25</v>
          </cell>
        </row>
        <row r="16">
          <cell r="AL16">
            <v>18</v>
          </cell>
          <cell r="AM16">
            <v>15</v>
          </cell>
        </row>
        <row r="16">
          <cell r="AO16">
            <v>10</v>
          </cell>
          <cell r="AP16">
            <v>49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85"/>
  <sheetViews>
    <sheetView tabSelected="1" zoomScale="110" zoomScaleNormal="110" topLeftCell="I1" workbookViewId="0">
      <pane ySplit="3" topLeftCell="A4" activePane="bottomLeft" state="frozen"/>
      <selection/>
      <selection pane="bottomLeft" activeCell="G80" sqref="G80"/>
    </sheetView>
  </sheetViews>
  <sheetFormatPr defaultColWidth="9" defaultRowHeight="12.05"/>
  <cols>
    <col min="1" max="1" width="16.3719008264463" style="42" customWidth="1"/>
    <col min="2" max="2" width="4.50413223140496" style="42" customWidth="1"/>
    <col min="3" max="3" width="7.62809917355372" style="43" customWidth="1"/>
    <col min="4" max="4" width="18.1239669421488" style="44" customWidth="1"/>
    <col min="5" max="5" width="3.24793388429752" style="42" customWidth="1"/>
    <col min="6" max="6" width="5.37190082644628" style="45" customWidth="1"/>
    <col min="7" max="7" width="6.37190082644628" style="45" customWidth="1"/>
    <col min="8" max="9" width="4.62809917355372" style="39" customWidth="1"/>
    <col min="10" max="11" width="4.62809917355372" style="41" customWidth="1"/>
    <col min="12" max="13" width="5.41322314049587" style="41" customWidth="1"/>
    <col min="14" max="14" width="5.87603305785124" style="46" customWidth="1"/>
    <col min="15" max="15" width="31.7520661157025" style="47" customWidth="1"/>
    <col min="16" max="191" width="9" style="39"/>
    <col min="192" max="251" width="9" style="40"/>
  </cols>
  <sheetData>
    <row r="1" s="39" customFormat="1" ht="50" customHeight="1" spans="1:224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</row>
    <row r="2" s="39" customFormat="1" ht="36.95" customHeight="1" spans="1:224">
      <c r="A2" s="50" t="s">
        <v>1</v>
      </c>
      <c r="B2" s="50" t="s">
        <v>2</v>
      </c>
      <c r="C2" s="51" t="s">
        <v>3</v>
      </c>
      <c r="D2" s="52" t="s">
        <v>4</v>
      </c>
      <c r="E2" s="50" t="s">
        <v>5</v>
      </c>
      <c r="F2" s="68" t="s">
        <v>6</v>
      </c>
      <c r="G2" s="69"/>
      <c r="H2" s="70" t="s">
        <v>7</v>
      </c>
      <c r="I2" s="70"/>
      <c r="J2" s="70" t="s">
        <v>8</v>
      </c>
      <c r="K2" s="70"/>
      <c r="L2" s="70" t="s">
        <v>9</v>
      </c>
      <c r="M2" s="70"/>
      <c r="N2" s="70" t="s">
        <v>10</v>
      </c>
      <c r="O2" s="50" t="s">
        <v>11</v>
      </c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</row>
    <row r="3" s="39" customFormat="1" ht="16.5" customHeight="1" spans="1:224">
      <c r="A3" s="50"/>
      <c r="B3" s="50"/>
      <c r="C3" s="51"/>
      <c r="D3" s="52"/>
      <c r="E3" s="50"/>
      <c r="F3" s="71" t="s">
        <v>12</v>
      </c>
      <c r="G3" s="71" t="s">
        <v>13</v>
      </c>
      <c r="H3" s="72" t="s">
        <v>12</v>
      </c>
      <c r="I3" s="72" t="s">
        <v>13</v>
      </c>
      <c r="J3" s="72" t="s">
        <v>12</v>
      </c>
      <c r="K3" s="72" t="s">
        <v>13</v>
      </c>
      <c r="L3" s="72" t="s">
        <v>12</v>
      </c>
      <c r="M3" s="72" t="s">
        <v>13</v>
      </c>
      <c r="N3" s="70"/>
      <c r="O3" s="5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</row>
    <row r="4" s="39" customFormat="1" ht="14.25" spans="1:224">
      <c r="A4" s="53" t="s">
        <v>14</v>
      </c>
      <c r="B4" s="50" t="s">
        <v>15</v>
      </c>
      <c r="C4" s="54" t="s">
        <v>16</v>
      </c>
      <c r="D4" s="55" t="s">
        <v>17</v>
      </c>
      <c r="E4" s="73">
        <v>4</v>
      </c>
      <c r="F4" s="74">
        <v>12</v>
      </c>
      <c r="G4" s="74">
        <v>12</v>
      </c>
      <c r="H4" s="74"/>
      <c r="I4" s="74"/>
      <c r="J4" s="74"/>
      <c r="K4" s="74"/>
      <c r="L4" s="74"/>
      <c r="M4" s="74"/>
      <c r="N4" s="80">
        <v>3200</v>
      </c>
      <c r="O4" s="8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</row>
    <row r="5" s="39" customFormat="1" ht="14.25" spans="1:224">
      <c r="A5" s="56"/>
      <c r="B5" s="50"/>
      <c r="C5" s="92" t="s">
        <v>18</v>
      </c>
      <c r="D5" s="55" t="s">
        <v>19</v>
      </c>
      <c r="E5" s="73">
        <v>4</v>
      </c>
      <c r="F5" s="74">
        <v>11</v>
      </c>
      <c r="G5" s="74">
        <v>12</v>
      </c>
      <c r="H5" s="74"/>
      <c r="I5" s="74">
        <v>1</v>
      </c>
      <c r="J5" s="74"/>
      <c r="K5" s="74"/>
      <c r="L5" s="74"/>
      <c r="M5" s="74"/>
      <c r="N5" s="80">
        <v>3200</v>
      </c>
      <c r="O5" s="81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</row>
    <row r="6" s="39" customFormat="1" ht="14.25" spans="1:251">
      <c r="A6" s="56"/>
      <c r="B6" s="53" t="s">
        <v>20</v>
      </c>
      <c r="C6" s="93" t="s">
        <v>21</v>
      </c>
      <c r="D6" s="58" t="s">
        <v>22</v>
      </c>
      <c r="E6" s="75">
        <v>4</v>
      </c>
      <c r="F6" s="54"/>
      <c r="G6" s="74">
        <v>19</v>
      </c>
      <c r="H6" s="54"/>
      <c r="I6" s="54"/>
      <c r="J6" s="54"/>
      <c r="K6" s="54"/>
      <c r="L6" s="54"/>
      <c r="M6" s="54"/>
      <c r="N6" s="54" t="s">
        <v>23</v>
      </c>
      <c r="O6" s="82"/>
      <c r="P6" s="40"/>
      <c r="Q6" s="40"/>
      <c r="R6" s="40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</row>
    <row r="7" s="40" customFormat="1" ht="14.25" spans="1:191">
      <c r="A7" s="56"/>
      <c r="B7" s="56"/>
      <c r="C7" s="59" t="s">
        <v>24</v>
      </c>
      <c r="D7" s="55" t="s">
        <v>25</v>
      </c>
      <c r="E7" s="60">
        <v>4</v>
      </c>
      <c r="F7" s="74"/>
      <c r="G7" s="74">
        <v>16</v>
      </c>
      <c r="H7" s="74"/>
      <c r="I7" s="74"/>
      <c r="J7" s="74"/>
      <c r="K7" s="74"/>
      <c r="L7" s="74"/>
      <c r="M7" s="74"/>
      <c r="N7" s="74">
        <v>3500</v>
      </c>
      <c r="O7" s="81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</row>
    <row r="8" s="40" customFormat="1" ht="14.25" spans="1:15">
      <c r="A8" s="56"/>
      <c r="B8" s="56"/>
      <c r="C8" s="94" t="s">
        <v>26</v>
      </c>
      <c r="D8" s="55" t="s">
        <v>27</v>
      </c>
      <c r="E8" s="60">
        <v>4</v>
      </c>
      <c r="F8" s="74">
        <v>8</v>
      </c>
      <c r="G8" s="74">
        <v>8</v>
      </c>
      <c r="H8" s="74"/>
      <c r="I8" s="74"/>
      <c r="J8" s="74"/>
      <c r="K8" s="74"/>
      <c r="L8" s="74"/>
      <c r="M8" s="74"/>
      <c r="N8" s="80">
        <v>3200</v>
      </c>
      <c r="O8" s="81"/>
    </row>
    <row r="9" s="40" customFormat="1" ht="14.25" spans="1:191">
      <c r="A9" s="56"/>
      <c r="B9" s="56"/>
      <c r="C9" s="60" t="s">
        <v>28</v>
      </c>
      <c r="D9" s="55" t="s">
        <v>29</v>
      </c>
      <c r="E9" s="60">
        <v>4</v>
      </c>
      <c r="F9" s="74"/>
      <c r="G9" s="74">
        <v>19</v>
      </c>
      <c r="H9" s="74"/>
      <c r="I9" s="74"/>
      <c r="J9" s="74"/>
      <c r="K9" s="74"/>
      <c r="L9" s="74"/>
      <c r="M9" s="74">
        <v>3</v>
      </c>
      <c r="N9" s="80">
        <v>3500</v>
      </c>
      <c r="O9" s="8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</row>
    <row r="10" s="40" customFormat="1" ht="14.25" spans="1:191">
      <c r="A10" s="56"/>
      <c r="B10" s="56"/>
      <c r="C10" s="60" t="s">
        <v>30</v>
      </c>
      <c r="D10" s="55" t="s">
        <v>31</v>
      </c>
      <c r="E10" s="60">
        <v>4</v>
      </c>
      <c r="F10" s="74"/>
      <c r="G10" s="74">
        <v>10</v>
      </c>
      <c r="H10" s="74"/>
      <c r="I10" s="74"/>
      <c r="J10" s="74"/>
      <c r="K10" s="74"/>
      <c r="L10" s="74"/>
      <c r="M10" s="74"/>
      <c r="N10" s="80">
        <v>3500</v>
      </c>
      <c r="O10" s="8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</row>
    <row r="11" s="39" customFormat="1" ht="14.25" spans="1:251">
      <c r="A11" s="56"/>
      <c r="B11" s="56"/>
      <c r="C11" s="60" t="s">
        <v>32</v>
      </c>
      <c r="D11" s="55" t="s">
        <v>33</v>
      </c>
      <c r="E11" s="60">
        <v>4</v>
      </c>
      <c r="F11" s="74"/>
      <c r="G11" s="74">
        <v>10</v>
      </c>
      <c r="H11" s="74"/>
      <c r="I11" s="74"/>
      <c r="J11" s="74"/>
      <c r="K11" s="74"/>
      <c r="L11" s="74"/>
      <c r="M11" s="74"/>
      <c r="N11" s="74">
        <v>3500</v>
      </c>
      <c r="O11" s="81" t="s">
        <v>34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</row>
    <row r="12" s="39" customFormat="1" ht="14.25" spans="1:251">
      <c r="A12" s="56"/>
      <c r="B12" s="56"/>
      <c r="C12" s="94" t="s">
        <v>35</v>
      </c>
      <c r="D12" s="55" t="s">
        <v>36</v>
      </c>
      <c r="E12" s="60">
        <v>4</v>
      </c>
      <c r="F12" s="74"/>
      <c r="G12" s="74">
        <v>16</v>
      </c>
      <c r="H12" s="74"/>
      <c r="I12" s="74"/>
      <c r="J12" s="74"/>
      <c r="K12" s="74"/>
      <c r="L12" s="74"/>
      <c r="M12" s="74"/>
      <c r="N12" s="74">
        <v>3500</v>
      </c>
      <c r="O12" s="7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</row>
    <row r="13" s="40" customFormat="1" ht="14.25" spans="1:191">
      <c r="A13" s="56"/>
      <c r="B13" s="56"/>
      <c r="C13" s="60" t="s">
        <v>37</v>
      </c>
      <c r="D13" s="55" t="s">
        <v>38</v>
      </c>
      <c r="E13" s="60">
        <v>4</v>
      </c>
      <c r="F13" s="74"/>
      <c r="G13" s="74">
        <v>11</v>
      </c>
      <c r="H13" s="74"/>
      <c r="I13" s="74"/>
      <c r="J13" s="74"/>
      <c r="K13" s="74"/>
      <c r="L13" s="74"/>
      <c r="M13" s="74"/>
      <c r="N13" s="80">
        <v>3500</v>
      </c>
      <c r="O13" s="8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</row>
    <row r="14" s="40" customFormat="1" ht="14.25" spans="1:15">
      <c r="A14" s="56"/>
      <c r="B14" s="56"/>
      <c r="C14" s="60">
        <v>120206</v>
      </c>
      <c r="D14" s="55" t="s">
        <v>39</v>
      </c>
      <c r="E14" s="60">
        <v>4</v>
      </c>
      <c r="F14" s="74">
        <v>4</v>
      </c>
      <c r="G14" s="74">
        <v>4</v>
      </c>
      <c r="H14" s="74"/>
      <c r="I14" s="74"/>
      <c r="J14" s="74"/>
      <c r="K14" s="74"/>
      <c r="L14" s="74"/>
      <c r="M14" s="74"/>
      <c r="N14" s="80">
        <v>3200</v>
      </c>
      <c r="O14" s="81"/>
    </row>
    <row r="15" s="40" customFormat="1" ht="14.25" spans="1:15">
      <c r="A15" s="56"/>
      <c r="B15" s="56"/>
      <c r="C15" s="60">
        <v>120202</v>
      </c>
      <c r="D15" s="55" t="s">
        <v>40</v>
      </c>
      <c r="E15" s="60">
        <v>4</v>
      </c>
      <c r="F15" s="74">
        <v>6</v>
      </c>
      <c r="G15" s="74">
        <v>6</v>
      </c>
      <c r="H15" s="74"/>
      <c r="I15" s="74"/>
      <c r="J15" s="74"/>
      <c r="K15" s="74"/>
      <c r="L15" s="74"/>
      <c r="M15" s="74"/>
      <c r="N15" s="74">
        <v>3200</v>
      </c>
      <c r="O15" s="83"/>
    </row>
    <row r="16" s="40" customFormat="1" ht="14.25" spans="1:191">
      <c r="A16" s="56"/>
      <c r="B16" s="56"/>
      <c r="C16" s="60">
        <v>120601</v>
      </c>
      <c r="D16" s="61" t="s">
        <v>41</v>
      </c>
      <c r="E16" s="60">
        <v>4</v>
      </c>
      <c r="F16" s="74"/>
      <c r="G16" s="74">
        <v>16</v>
      </c>
      <c r="H16" s="74"/>
      <c r="I16" s="74"/>
      <c r="J16" s="74"/>
      <c r="K16" s="74"/>
      <c r="L16" s="74"/>
      <c r="M16" s="74"/>
      <c r="N16" s="80">
        <v>3500</v>
      </c>
      <c r="O16" s="83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</row>
    <row r="17" s="39" customFormat="1" ht="14.25" spans="1:18">
      <c r="A17" s="56"/>
      <c r="B17" s="56"/>
      <c r="C17" s="54" t="s">
        <v>42</v>
      </c>
      <c r="D17" s="55" t="s">
        <v>43</v>
      </c>
      <c r="E17" s="73">
        <v>4</v>
      </c>
      <c r="F17" s="74">
        <v>6</v>
      </c>
      <c r="G17" s="74">
        <v>7</v>
      </c>
      <c r="H17" s="74">
        <v>2</v>
      </c>
      <c r="I17" s="74">
        <v>2</v>
      </c>
      <c r="J17" s="74"/>
      <c r="K17" s="74">
        <v>3</v>
      </c>
      <c r="L17" s="74"/>
      <c r="M17" s="74"/>
      <c r="N17" s="80">
        <v>3200</v>
      </c>
      <c r="O17" s="81"/>
      <c r="P17" s="40"/>
      <c r="Q17" s="40"/>
      <c r="R17" s="40"/>
    </row>
    <row r="18" s="39" customFormat="1" ht="14.25" spans="1:18">
      <c r="A18" s="56"/>
      <c r="B18" s="56"/>
      <c r="C18" s="60">
        <v>120207</v>
      </c>
      <c r="D18" s="55" t="s">
        <v>44</v>
      </c>
      <c r="E18" s="60">
        <v>4</v>
      </c>
      <c r="F18" s="74">
        <v>4</v>
      </c>
      <c r="G18" s="74">
        <v>4</v>
      </c>
      <c r="H18" s="74"/>
      <c r="I18" s="74"/>
      <c r="J18" s="74"/>
      <c r="K18" s="74"/>
      <c r="L18" s="74"/>
      <c r="M18" s="74"/>
      <c r="N18" s="74">
        <v>3200</v>
      </c>
      <c r="O18" s="81"/>
      <c r="P18" s="40"/>
      <c r="Q18" s="40"/>
      <c r="R18" s="40"/>
    </row>
    <row r="19" s="39" customFormat="1" ht="14.25" spans="1:224">
      <c r="A19" s="56"/>
      <c r="B19" s="56"/>
      <c r="C19" s="94" t="s">
        <v>45</v>
      </c>
      <c r="D19" s="55" t="s">
        <v>46</v>
      </c>
      <c r="E19" s="60">
        <v>4</v>
      </c>
      <c r="F19" s="74">
        <v>6</v>
      </c>
      <c r="G19" s="74">
        <v>6</v>
      </c>
      <c r="H19" s="74"/>
      <c r="I19" s="74"/>
      <c r="J19" s="74"/>
      <c r="K19" s="74">
        <v>4</v>
      </c>
      <c r="L19" s="74"/>
      <c r="M19" s="74"/>
      <c r="N19" s="80">
        <v>3200</v>
      </c>
      <c r="O19" s="81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</row>
    <row r="20" s="39" customFormat="1" ht="14.25" spans="1:251">
      <c r="A20" s="56"/>
      <c r="B20" s="56"/>
      <c r="C20" s="60" t="s">
        <v>47</v>
      </c>
      <c r="D20" s="55" t="s">
        <v>48</v>
      </c>
      <c r="E20" s="60">
        <v>4</v>
      </c>
      <c r="F20" s="74"/>
      <c r="G20" s="74">
        <v>16</v>
      </c>
      <c r="H20" s="74"/>
      <c r="I20" s="74"/>
      <c r="J20" s="74"/>
      <c r="K20" s="74"/>
      <c r="L20" s="74"/>
      <c r="M20" s="74"/>
      <c r="N20" s="80">
        <v>3200</v>
      </c>
      <c r="O20" s="81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</row>
    <row r="21" s="39" customFormat="1" ht="14.25" spans="1:251">
      <c r="A21" s="56"/>
      <c r="B21" s="56"/>
      <c r="C21" s="60" t="s">
        <v>49</v>
      </c>
      <c r="D21" s="55" t="s">
        <v>50</v>
      </c>
      <c r="E21" s="60">
        <v>4</v>
      </c>
      <c r="F21" s="74"/>
      <c r="G21" s="74">
        <v>8</v>
      </c>
      <c r="H21" s="74"/>
      <c r="I21" s="74"/>
      <c r="J21" s="74"/>
      <c r="K21" s="74"/>
      <c r="L21" s="74"/>
      <c r="M21" s="74"/>
      <c r="N21" s="80">
        <v>3200</v>
      </c>
      <c r="O21" s="81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</row>
    <row r="22" s="39" customFormat="1" ht="14.25" spans="1:224">
      <c r="A22" s="56"/>
      <c r="B22" s="56"/>
      <c r="C22" s="60" t="s">
        <v>51</v>
      </c>
      <c r="D22" s="55" t="s">
        <v>52</v>
      </c>
      <c r="E22" s="60">
        <v>4</v>
      </c>
      <c r="F22" s="74">
        <v>12</v>
      </c>
      <c r="G22" s="74">
        <v>12</v>
      </c>
      <c r="H22" s="74"/>
      <c r="I22" s="74"/>
      <c r="J22" s="74"/>
      <c r="K22" s="74"/>
      <c r="L22" s="74"/>
      <c r="M22" s="74">
        <v>4</v>
      </c>
      <c r="N22" s="80">
        <v>3200</v>
      </c>
      <c r="O22" s="81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</row>
    <row r="23" s="39" customFormat="1" ht="14.25" spans="1:224">
      <c r="A23" s="56"/>
      <c r="B23" s="56"/>
      <c r="C23" s="94" t="s">
        <v>53</v>
      </c>
      <c r="D23" s="55" t="s">
        <v>54</v>
      </c>
      <c r="E23" s="60">
        <v>4</v>
      </c>
      <c r="F23" s="74">
        <v>12</v>
      </c>
      <c r="G23" s="74">
        <v>12</v>
      </c>
      <c r="H23" s="74"/>
      <c r="I23" s="74"/>
      <c r="J23" s="74"/>
      <c r="K23" s="74"/>
      <c r="L23" s="74"/>
      <c r="M23" s="74"/>
      <c r="N23" s="80">
        <v>3200</v>
      </c>
      <c r="O23" s="81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</row>
    <row r="24" s="39" customFormat="1" ht="14.25" spans="1:224">
      <c r="A24" s="56"/>
      <c r="B24" s="56"/>
      <c r="C24" s="60">
        <v>120402</v>
      </c>
      <c r="D24" s="55" t="s">
        <v>55</v>
      </c>
      <c r="E24" s="60">
        <v>4</v>
      </c>
      <c r="F24" s="74">
        <v>15</v>
      </c>
      <c r="G24" s="74">
        <v>15</v>
      </c>
      <c r="H24" s="74"/>
      <c r="I24" s="74"/>
      <c r="J24" s="74"/>
      <c r="K24" s="74"/>
      <c r="L24" s="74"/>
      <c r="M24" s="74"/>
      <c r="N24" s="80">
        <v>3200</v>
      </c>
      <c r="O24" s="81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</row>
    <row r="25" s="40" customFormat="1" ht="14.25" spans="1:15">
      <c r="A25" s="56"/>
      <c r="B25" s="56"/>
      <c r="C25" s="60" t="s">
        <v>56</v>
      </c>
      <c r="D25" s="55" t="s">
        <v>57</v>
      </c>
      <c r="E25" s="60">
        <v>4</v>
      </c>
      <c r="F25" s="74">
        <v>5</v>
      </c>
      <c r="G25" s="74">
        <v>5</v>
      </c>
      <c r="H25" s="74"/>
      <c r="I25" s="74"/>
      <c r="J25" s="74"/>
      <c r="K25" s="74">
        <v>4</v>
      </c>
      <c r="L25" s="74"/>
      <c r="M25" s="74"/>
      <c r="N25" s="80">
        <v>3200</v>
      </c>
      <c r="O25" s="81"/>
    </row>
    <row r="26" s="40" customFormat="1" ht="14.25" spans="1:15">
      <c r="A26" s="56"/>
      <c r="B26" s="56"/>
      <c r="C26" s="60">
        <v>120902</v>
      </c>
      <c r="D26" s="55" t="s">
        <v>58</v>
      </c>
      <c r="E26" s="60">
        <v>4</v>
      </c>
      <c r="F26" s="74">
        <v>2</v>
      </c>
      <c r="G26" s="74">
        <v>1</v>
      </c>
      <c r="H26" s="74"/>
      <c r="I26" s="74"/>
      <c r="J26" s="74"/>
      <c r="K26" s="74"/>
      <c r="L26" s="74"/>
      <c r="M26" s="74">
        <v>3</v>
      </c>
      <c r="N26" s="80">
        <v>3200</v>
      </c>
      <c r="O26" s="81" t="s">
        <v>59</v>
      </c>
    </row>
    <row r="27" s="40" customFormat="1" ht="14.25" spans="1:15">
      <c r="A27" s="56"/>
      <c r="B27" s="56"/>
      <c r="C27" s="60">
        <v>120903</v>
      </c>
      <c r="D27" s="55" t="s">
        <v>60</v>
      </c>
      <c r="E27" s="60">
        <v>4</v>
      </c>
      <c r="F27" s="74">
        <v>6</v>
      </c>
      <c r="G27" s="74">
        <v>6</v>
      </c>
      <c r="H27" s="74"/>
      <c r="I27" s="74"/>
      <c r="J27" s="74"/>
      <c r="K27" s="74"/>
      <c r="L27" s="74"/>
      <c r="M27" s="74"/>
      <c r="N27" s="74">
        <v>3200</v>
      </c>
      <c r="O27" s="81"/>
    </row>
    <row r="28" s="39" customFormat="1" ht="14.25" spans="1:224">
      <c r="A28" s="56"/>
      <c r="B28" s="56"/>
      <c r="C28" s="94" t="s">
        <v>61</v>
      </c>
      <c r="D28" s="55" t="s">
        <v>62</v>
      </c>
      <c r="E28" s="60">
        <v>4</v>
      </c>
      <c r="F28" s="74">
        <v>10</v>
      </c>
      <c r="G28" s="74">
        <v>10</v>
      </c>
      <c r="H28" s="74"/>
      <c r="I28" s="74"/>
      <c r="J28" s="74"/>
      <c r="K28" s="74"/>
      <c r="L28" s="74"/>
      <c r="M28" s="74"/>
      <c r="N28" s="80">
        <v>3200</v>
      </c>
      <c r="O28" s="81" t="s">
        <v>63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</row>
    <row r="29" s="39" customFormat="1" ht="14.25" spans="1:224">
      <c r="A29" s="56"/>
      <c r="B29" s="56"/>
      <c r="C29" s="60">
        <v>120205</v>
      </c>
      <c r="D29" s="55" t="s">
        <v>64</v>
      </c>
      <c r="E29" s="60">
        <v>4</v>
      </c>
      <c r="F29" s="74">
        <v>6</v>
      </c>
      <c r="G29" s="74">
        <v>7</v>
      </c>
      <c r="H29" s="74"/>
      <c r="I29" s="74"/>
      <c r="J29" s="74">
        <v>3</v>
      </c>
      <c r="K29" s="74"/>
      <c r="L29" s="74"/>
      <c r="M29" s="74"/>
      <c r="N29" s="74">
        <v>3200</v>
      </c>
      <c r="O29" s="81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</row>
    <row r="30" s="39" customFormat="1" ht="14.25" spans="1:224">
      <c r="A30" s="56"/>
      <c r="B30" s="56"/>
      <c r="C30" s="94" t="s">
        <v>65</v>
      </c>
      <c r="D30" s="55" t="s">
        <v>66</v>
      </c>
      <c r="E30" s="60">
        <v>4</v>
      </c>
      <c r="F30" s="74">
        <v>7</v>
      </c>
      <c r="G30" s="74">
        <v>7</v>
      </c>
      <c r="H30" s="74"/>
      <c r="I30" s="74"/>
      <c r="J30" s="74"/>
      <c r="K30" s="74"/>
      <c r="L30" s="74"/>
      <c r="M30" s="74"/>
      <c r="N30" s="74">
        <v>3800</v>
      </c>
      <c r="O30" s="81" t="s">
        <v>67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</row>
    <row r="31" s="39" customFormat="1" ht="14.25" spans="1:224">
      <c r="A31" s="56"/>
      <c r="B31" s="56"/>
      <c r="C31" s="60" t="s">
        <v>68</v>
      </c>
      <c r="D31" s="55" t="s">
        <v>69</v>
      </c>
      <c r="E31" s="60">
        <v>4</v>
      </c>
      <c r="F31" s="74">
        <v>9</v>
      </c>
      <c r="G31" s="74">
        <v>10</v>
      </c>
      <c r="H31" s="74"/>
      <c r="I31" s="74"/>
      <c r="J31" s="74">
        <v>4</v>
      </c>
      <c r="K31" s="74"/>
      <c r="L31" s="74"/>
      <c r="M31" s="74"/>
      <c r="N31" s="80">
        <v>3200</v>
      </c>
      <c r="O31" s="81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</row>
    <row r="32" s="40" customFormat="1" ht="14.25" spans="1:15">
      <c r="A32" s="56"/>
      <c r="B32" s="56"/>
      <c r="C32" s="60" t="s">
        <v>70</v>
      </c>
      <c r="D32" s="55" t="s">
        <v>71</v>
      </c>
      <c r="E32" s="60">
        <v>4</v>
      </c>
      <c r="F32" s="74">
        <v>9</v>
      </c>
      <c r="G32" s="74">
        <v>8</v>
      </c>
      <c r="H32" s="74"/>
      <c r="I32" s="74"/>
      <c r="J32" s="74">
        <v>3</v>
      </c>
      <c r="K32" s="74"/>
      <c r="L32" s="74"/>
      <c r="M32" s="74"/>
      <c r="N32" s="80">
        <v>3200</v>
      </c>
      <c r="O32" s="81" t="s">
        <v>72</v>
      </c>
    </row>
    <row r="33" s="40" customFormat="1" ht="14.25" spans="1:15">
      <c r="A33" s="56"/>
      <c r="B33" s="56"/>
      <c r="C33" s="60" t="s">
        <v>73</v>
      </c>
      <c r="D33" s="55" t="s">
        <v>74</v>
      </c>
      <c r="E33" s="60">
        <v>4</v>
      </c>
      <c r="F33" s="74">
        <v>7</v>
      </c>
      <c r="G33" s="74">
        <v>7</v>
      </c>
      <c r="H33" s="74"/>
      <c r="I33" s="74"/>
      <c r="J33" s="74"/>
      <c r="K33" s="74"/>
      <c r="L33" s="74"/>
      <c r="M33" s="74"/>
      <c r="N33" s="80">
        <v>3100</v>
      </c>
      <c r="O33" s="81"/>
    </row>
    <row r="34" s="40" customFormat="1" ht="14.25" spans="1:191">
      <c r="A34" s="56"/>
      <c r="B34" s="56"/>
      <c r="C34" s="94" t="s">
        <v>75</v>
      </c>
      <c r="D34" s="55" t="s">
        <v>76</v>
      </c>
      <c r="E34" s="60">
        <v>4</v>
      </c>
      <c r="F34" s="74">
        <v>5</v>
      </c>
      <c r="G34" s="74"/>
      <c r="H34" s="74"/>
      <c r="I34" s="74"/>
      <c r="J34" s="74"/>
      <c r="K34" s="74"/>
      <c r="L34" s="74"/>
      <c r="M34" s="74"/>
      <c r="N34" s="80">
        <v>3200</v>
      </c>
      <c r="O34" s="81" t="s">
        <v>72</v>
      </c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</row>
    <row r="35" s="40" customFormat="1" ht="14.25" spans="1:191">
      <c r="A35" s="56"/>
      <c r="B35" s="56"/>
      <c r="C35" s="60" t="s">
        <v>77</v>
      </c>
      <c r="D35" s="55" t="s">
        <v>78</v>
      </c>
      <c r="E35" s="60">
        <v>4</v>
      </c>
      <c r="F35" s="74">
        <v>6</v>
      </c>
      <c r="G35" s="74"/>
      <c r="H35" s="74"/>
      <c r="I35" s="74"/>
      <c r="J35" s="74"/>
      <c r="K35" s="74"/>
      <c r="L35" s="74"/>
      <c r="M35" s="74"/>
      <c r="N35" s="80">
        <v>3200</v>
      </c>
      <c r="O35" s="81" t="s">
        <v>72</v>
      </c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</row>
    <row r="36" s="40" customFormat="1" ht="14.25" spans="1:15">
      <c r="A36" s="56"/>
      <c r="B36" s="56"/>
      <c r="C36" s="60" t="s">
        <v>79</v>
      </c>
      <c r="D36" s="55" t="s">
        <v>80</v>
      </c>
      <c r="E36" s="60">
        <v>4</v>
      </c>
      <c r="F36" s="74">
        <v>50</v>
      </c>
      <c r="G36" s="74">
        <v>40</v>
      </c>
      <c r="H36" s="74"/>
      <c r="I36" s="74"/>
      <c r="J36" s="74"/>
      <c r="K36" s="74"/>
      <c r="L36" s="74"/>
      <c r="M36" s="74"/>
      <c r="N36" s="80" t="s">
        <v>81</v>
      </c>
      <c r="O36" s="81"/>
    </row>
    <row r="37" s="40" customFormat="1" ht="14.25" spans="1:191">
      <c r="A37" s="56"/>
      <c r="B37" s="56"/>
      <c r="C37" s="60">
        <v>120102</v>
      </c>
      <c r="D37" s="55" t="s">
        <v>82</v>
      </c>
      <c r="E37" s="60">
        <v>4</v>
      </c>
      <c r="F37" s="74"/>
      <c r="G37" s="74">
        <v>8</v>
      </c>
      <c r="H37" s="74"/>
      <c r="I37" s="74"/>
      <c r="J37" s="74"/>
      <c r="K37" s="74"/>
      <c r="L37" s="74"/>
      <c r="M37" s="74"/>
      <c r="N37" s="80">
        <v>3500</v>
      </c>
      <c r="O37" s="8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</row>
    <row r="38" s="39" customFormat="1" ht="14.25" spans="1:251">
      <c r="A38" s="56"/>
      <c r="B38" s="56"/>
      <c r="C38" s="60">
        <v>120801</v>
      </c>
      <c r="D38" s="55" t="s">
        <v>83</v>
      </c>
      <c r="E38" s="60">
        <v>4</v>
      </c>
      <c r="F38" s="74"/>
      <c r="G38" s="74">
        <v>16</v>
      </c>
      <c r="H38" s="74"/>
      <c r="I38" s="74"/>
      <c r="J38" s="74"/>
      <c r="K38" s="74"/>
      <c r="L38" s="74"/>
      <c r="M38" s="74"/>
      <c r="N38" s="80">
        <v>3500</v>
      </c>
      <c r="O38" s="81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</row>
    <row r="39" s="39" customFormat="1" ht="14.25" spans="1:251">
      <c r="A39" s="56"/>
      <c r="B39" s="56"/>
      <c r="C39" s="60" t="s">
        <v>84</v>
      </c>
      <c r="D39" s="55" t="s">
        <v>85</v>
      </c>
      <c r="E39" s="60">
        <v>4</v>
      </c>
      <c r="F39" s="74"/>
      <c r="G39" s="74">
        <v>16</v>
      </c>
      <c r="H39" s="74"/>
      <c r="I39" s="74"/>
      <c r="J39" s="74"/>
      <c r="K39" s="74"/>
      <c r="L39" s="74"/>
      <c r="M39" s="74"/>
      <c r="N39" s="80">
        <v>3500</v>
      </c>
      <c r="O39" s="81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</row>
    <row r="40" s="40" customFormat="1" ht="14.25" spans="1:191">
      <c r="A40" s="56"/>
      <c r="B40" s="56"/>
      <c r="C40" s="60" t="s">
        <v>86</v>
      </c>
      <c r="D40" s="55" t="s">
        <v>87</v>
      </c>
      <c r="E40" s="60">
        <v>4</v>
      </c>
      <c r="F40" s="74"/>
      <c r="G40" s="74">
        <v>16</v>
      </c>
      <c r="H40" s="74"/>
      <c r="I40" s="74"/>
      <c r="J40" s="74"/>
      <c r="K40" s="74"/>
      <c r="L40" s="74"/>
      <c r="M40" s="74"/>
      <c r="N40" s="74">
        <v>3500</v>
      </c>
      <c r="O40" s="8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</row>
    <row r="41" s="40" customFormat="1" ht="14.25" spans="1:191">
      <c r="A41" s="56"/>
      <c r="B41" s="56"/>
      <c r="C41" s="60">
        <v>120105</v>
      </c>
      <c r="D41" s="55" t="s">
        <v>88</v>
      </c>
      <c r="E41" s="60">
        <v>4</v>
      </c>
      <c r="F41" s="74"/>
      <c r="G41" s="74">
        <v>10</v>
      </c>
      <c r="H41" s="74"/>
      <c r="I41" s="74"/>
      <c r="J41" s="74"/>
      <c r="K41" s="74"/>
      <c r="L41" s="74"/>
      <c r="M41" s="74"/>
      <c r="N41" s="74">
        <v>3500</v>
      </c>
      <c r="O41" s="81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</row>
    <row r="42" s="41" customFormat="1" ht="14.25" spans="1:251">
      <c r="A42" s="56"/>
      <c r="B42" s="62"/>
      <c r="C42" s="60" t="s">
        <v>89</v>
      </c>
      <c r="D42" s="55" t="s">
        <v>90</v>
      </c>
      <c r="E42" s="60" t="s">
        <v>91</v>
      </c>
      <c r="F42" s="76"/>
      <c r="G42" s="76">
        <v>8</v>
      </c>
      <c r="H42" s="76"/>
      <c r="I42" s="76"/>
      <c r="J42" s="76"/>
      <c r="K42" s="76"/>
      <c r="L42" s="76"/>
      <c r="M42" s="76"/>
      <c r="N42" s="74">
        <v>3500</v>
      </c>
      <c r="O42" s="81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</row>
    <row r="43" s="40" customFormat="1" ht="14.25" spans="1:15">
      <c r="A43" s="53" t="s">
        <v>92</v>
      </c>
      <c r="B43" s="53" t="s">
        <v>15</v>
      </c>
      <c r="C43" s="54" t="s">
        <v>18</v>
      </c>
      <c r="D43" s="55" t="s">
        <v>19</v>
      </c>
      <c r="E43" s="73">
        <v>4</v>
      </c>
      <c r="F43" s="74">
        <v>22</v>
      </c>
      <c r="G43" s="74">
        <v>22</v>
      </c>
      <c r="H43" s="74"/>
      <c r="I43" s="74">
        <v>2</v>
      </c>
      <c r="J43" s="74"/>
      <c r="K43" s="74"/>
      <c r="L43" s="74"/>
      <c r="M43" s="74"/>
      <c r="N43" s="80">
        <v>3200</v>
      </c>
      <c r="O43" s="81"/>
    </row>
    <row r="44" s="40" customFormat="1" ht="14.25" spans="1:15">
      <c r="A44" s="56"/>
      <c r="B44" s="56"/>
      <c r="C44" s="54">
        <v>120204</v>
      </c>
      <c r="D44" s="55" t="s">
        <v>17</v>
      </c>
      <c r="E44" s="77">
        <v>4</v>
      </c>
      <c r="F44" s="74">
        <v>27</v>
      </c>
      <c r="G44" s="74">
        <v>27</v>
      </c>
      <c r="H44" s="78"/>
      <c r="I44" s="74"/>
      <c r="J44" s="74"/>
      <c r="K44" s="74"/>
      <c r="L44" s="74"/>
      <c r="M44" s="74"/>
      <c r="N44" s="80">
        <v>3200</v>
      </c>
      <c r="O44" s="81"/>
    </row>
    <row r="45" s="39" customFormat="1" ht="14.25" spans="1:251">
      <c r="A45" s="56"/>
      <c r="B45" s="63" t="s">
        <v>20</v>
      </c>
      <c r="C45" s="64" t="s">
        <v>24</v>
      </c>
      <c r="D45" s="65" t="s">
        <v>25</v>
      </c>
      <c r="E45" s="73">
        <v>4</v>
      </c>
      <c r="F45" s="74"/>
      <c r="G45" s="74">
        <v>29</v>
      </c>
      <c r="H45" s="74"/>
      <c r="I45" s="74"/>
      <c r="J45" s="74"/>
      <c r="K45" s="74"/>
      <c r="L45" s="74"/>
      <c r="M45" s="74"/>
      <c r="N45" s="73">
        <v>3500</v>
      </c>
      <c r="O45" s="81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</row>
    <row r="46" s="39" customFormat="1" ht="14.25" spans="1:251">
      <c r="A46" s="56"/>
      <c r="B46" s="63"/>
      <c r="C46" s="95" t="s">
        <v>21</v>
      </c>
      <c r="D46" s="58" t="s">
        <v>22</v>
      </c>
      <c r="E46" s="75">
        <v>4</v>
      </c>
      <c r="F46" s="74"/>
      <c r="G46" s="74">
        <v>35</v>
      </c>
      <c r="H46" s="74"/>
      <c r="I46" s="74"/>
      <c r="J46" s="74"/>
      <c r="K46" s="74"/>
      <c r="L46" s="74"/>
      <c r="M46" s="74"/>
      <c r="N46" s="73">
        <v>3500</v>
      </c>
      <c r="O46" s="81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</row>
    <row r="47" s="39" customFormat="1" ht="14.25" spans="1:224">
      <c r="A47" s="56"/>
      <c r="B47" s="63"/>
      <c r="C47" s="64" t="s">
        <v>26</v>
      </c>
      <c r="D47" s="65" t="s">
        <v>27</v>
      </c>
      <c r="E47" s="73">
        <v>4</v>
      </c>
      <c r="F47" s="74">
        <v>10</v>
      </c>
      <c r="G47" s="74">
        <v>11</v>
      </c>
      <c r="H47" s="74"/>
      <c r="I47" s="74">
        <v>3</v>
      </c>
      <c r="J47" s="74"/>
      <c r="K47" s="74"/>
      <c r="L47" s="74">
        <v>5</v>
      </c>
      <c r="M47" s="74"/>
      <c r="N47" s="73">
        <v>3200</v>
      </c>
      <c r="O47" s="81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</row>
    <row r="48" s="40" customFormat="1" ht="14.25" spans="1:191">
      <c r="A48" s="56"/>
      <c r="B48" s="63"/>
      <c r="C48" s="66" t="s">
        <v>28</v>
      </c>
      <c r="D48" s="65" t="s">
        <v>29</v>
      </c>
      <c r="E48" s="73">
        <v>4</v>
      </c>
      <c r="F48" s="74"/>
      <c r="G48" s="74">
        <v>38</v>
      </c>
      <c r="H48" s="74"/>
      <c r="I48" s="74"/>
      <c r="J48" s="74"/>
      <c r="K48" s="74"/>
      <c r="L48" s="74"/>
      <c r="M48" s="74"/>
      <c r="N48" s="73">
        <v>3500</v>
      </c>
      <c r="O48" s="8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</row>
    <row r="49" s="40" customFormat="1" ht="14.25" spans="1:191">
      <c r="A49" s="56"/>
      <c r="B49" s="63"/>
      <c r="C49" s="66" t="s">
        <v>30</v>
      </c>
      <c r="D49" s="65" t="s">
        <v>31</v>
      </c>
      <c r="E49" s="73">
        <v>4</v>
      </c>
      <c r="F49" s="74"/>
      <c r="G49" s="74">
        <v>28</v>
      </c>
      <c r="H49" s="74"/>
      <c r="I49" s="74"/>
      <c r="J49" s="74"/>
      <c r="K49" s="74"/>
      <c r="L49" s="74"/>
      <c r="M49" s="74"/>
      <c r="N49" s="73">
        <v>3500</v>
      </c>
      <c r="O49" s="8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</row>
    <row r="50" s="40" customFormat="1" ht="14.25" spans="1:191">
      <c r="A50" s="56"/>
      <c r="B50" s="63"/>
      <c r="C50" s="64" t="s">
        <v>32</v>
      </c>
      <c r="D50" s="65" t="s">
        <v>33</v>
      </c>
      <c r="E50" s="73">
        <v>4</v>
      </c>
      <c r="F50" s="74"/>
      <c r="G50" s="74">
        <v>25</v>
      </c>
      <c r="H50" s="74"/>
      <c r="I50" s="74"/>
      <c r="J50" s="74"/>
      <c r="K50" s="74"/>
      <c r="L50" s="74"/>
      <c r="M50" s="74">
        <v>5</v>
      </c>
      <c r="N50" s="73">
        <v>3500</v>
      </c>
      <c r="O50" s="8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</row>
    <row r="51" s="40" customFormat="1" ht="14.25" spans="1:191">
      <c r="A51" s="56"/>
      <c r="B51" s="63"/>
      <c r="C51" s="96" t="s">
        <v>35</v>
      </c>
      <c r="D51" s="55" t="s">
        <v>36</v>
      </c>
      <c r="E51" s="60">
        <v>4</v>
      </c>
      <c r="F51" s="74"/>
      <c r="G51" s="74">
        <v>32</v>
      </c>
      <c r="H51" s="74"/>
      <c r="I51" s="74"/>
      <c r="J51" s="74"/>
      <c r="K51" s="74"/>
      <c r="L51" s="74"/>
      <c r="M51" s="74"/>
      <c r="N51" s="73">
        <v>3500</v>
      </c>
      <c r="O51" s="8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</row>
    <row r="52" s="40" customFormat="1" ht="14.25" spans="1:191">
      <c r="A52" s="56"/>
      <c r="B52" s="63"/>
      <c r="C52" s="67" t="s">
        <v>37</v>
      </c>
      <c r="D52" s="61" t="s">
        <v>38</v>
      </c>
      <c r="E52" s="77">
        <v>4</v>
      </c>
      <c r="F52" s="74"/>
      <c r="G52" s="74">
        <v>24</v>
      </c>
      <c r="H52" s="74"/>
      <c r="I52" s="74"/>
      <c r="J52" s="74"/>
      <c r="K52" s="74"/>
      <c r="L52" s="74"/>
      <c r="M52" s="74">
        <v>5</v>
      </c>
      <c r="N52" s="84">
        <v>3500</v>
      </c>
      <c r="O52" s="8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</row>
    <row r="53" s="40" customFormat="1" ht="14.25" spans="1:15">
      <c r="A53" s="56"/>
      <c r="B53" s="63"/>
      <c r="C53" s="67" t="s">
        <v>93</v>
      </c>
      <c r="D53" s="61" t="s">
        <v>39</v>
      </c>
      <c r="E53" s="77">
        <v>4</v>
      </c>
      <c r="F53" s="74">
        <v>6</v>
      </c>
      <c r="G53" s="74">
        <v>5</v>
      </c>
      <c r="H53" s="74"/>
      <c r="I53" s="74"/>
      <c r="J53" s="74">
        <v>3</v>
      </c>
      <c r="K53" s="74"/>
      <c r="L53" s="74"/>
      <c r="M53" s="74"/>
      <c r="N53" s="84">
        <v>3200</v>
      </c>
      <c r="O53" s="81"/>
    </row>
    <row r="54" s="40" customFormat="1" ht="14.25" spans="1:191">
      <c r="A54" s="56"/>
      <c r="B54" s="63"/>
      <c r="C54" s="67" t="s">
        <v>94</v>
      </c>
      <c r="D54" s="61" t="s">
        <v>41</v>
      </c>
      <c r="E54" s="77">
        <v>4</v>
      </c>
      <c r="F54" s="74"/>
      <c r="G54" s="74">
        <v>29</v>
      </c>
      <c r="H54" s="74"/>
      <c r="I54" s="74"/>
      <c r="J54" s="74"/>
      <c r="K54" s="74"/>
      <c r="L54" s="74"/>
      <c r="M54" s="74"/>
      <c r="N54" s="84">
        <v>3500</v>
      </c>
      <c r="O54" s="8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</row>
    <row r="55" s="40" customFormat="1" ht="14.25" spans="1:15">
      <c r="A55" s="56"/>
      <c r="B55" s="63"/>
      <c r="C55" s="67" t="s">
        <v>95</v>
      </c>
      <c r="D55" s="61" t="s">
        <v>40</v>
      </c>
      <c r="E55" s="77">
        <v>4</v>
      </c>
      <c r="F55" s="74">
        <v>17</v>
      </c>
      <c r="G55" s="74">
        <v>18</v>
      </c>
      <c r="H55" s="74">
        <v>5</v>
      </c>
      <c r="I55" s="74"/>
      <c r="J55" s="74"/>
      <c r="K55" s="74"/>
      <c r="L55" s="74"/>
      <c r="M55" s="74"/>
      <c r="N55" s="84">
        <v>3200</v>
      </c>
      <c r="O55" s="81"/>
    </row>
    <row r="56" s="40" customFormat="1" ht="14.25" spans="1:15">
      <c r="A56" s="56"/>
      <c r="B56" s="63"/>
      <c r="C56" s="64" t="s">
        <v>42</v>
      </c>
      <c r="D56" s="55" t="s">
        <v>43</v>
      </c>
      <c r="E56" s="73">
        <v>4</v>
      </c>
      <c r="F56" s="74">
        <v>20</v>
      </c>
      <c r="G56" s="74">
        <v>20</v>
      </c>
      <c r="H56" s="78"/>
      <c r="I56" s="74">
        <v>5</v>
      </c>
      <c r="J56" s="74"/>
      <c r="K56" s="74">
        <v>5</v>
      </c>
      <c r="L56" s="74"/>
      <c r="M56" s="74">
        <v>5</v>
      </c>
      <c r="N56" s="80">
        <v>3200</v>
      </c>
      <c r="O56" s="81"/>
    </row>
    <row r="57" s="40" customFormat="1" ht="14.25" spans="1:15">
      <c r="A57" s="56"/>
      <c r="B57" s="63"/>
      <c r="C57" s="66">
        <v>120207</v>
      </c>
      <c r="D57" s="55" t="s">
        <v>44</v>
      </c>
      <c r="E57" s="60">
        <v>4</v>
      </c>
      <c r="F57" s="74">
        <v>7</v>
      </c>
      <c r="G57" s="74">
        <v>7</v>
      </c>
      <c r="H57" s="78"/>
      <c r="I57" s="74"/>
      <c r="J57" s="74"/>
      <c r="K57" s="74"/>
      <c r="L57" s="74"/>
      <c r="M57" s="74"/>
      <c r="N57" s="80">
        <v>3200</v>
      </c>
      <c r="O57" s="81"/>
    </row>
    <row r="58" s="40" customFormat="1" ht="14.25" spans="1:15">
      <c r="A58" s="56"/>
      <c r="B58" s="63"/>
      <c r="C58" s="64" t="s">
        <v>45</v>
      </c>
      <c r="D58" s="55" t="s">
        <v>46</v>
      </c>
      <c r="E58" s="73">
        <v>4</v>
      </c>
      <c r="F58" s="74">
        <v>24</v>
      </c>
      <c r="G58" s="74">
        <v>24</v>
      </c>
      <c r="H58" s="78"/>
      <c r="I58" s="74"/>
      <c r="J58" s="74"/>
      <c r="K58" s="74">
        <v>5</v>
      </c>
      <c r="L58" s="74"/>
      <c r="M58" s="74">
        <v>6</v>
      </c>
      <c r="N58" s="80">
        <v>3200</v>
      </c>
      <c r="O58" s="81"/>
    </row>
    <row r="59" s="40" customFormat="1" ht="14.25" spans="1:191">
      <c r="A59" s="56"/>
      <c r="B59" s="63"/>
      <c r="C59" s="64" t="s">
        <v>47</v>
      </c>
      <c r="D59" s="55" t="s">
        <v>48</v>
      </c>
      <c r="E59" s="73">
        <v>4</v>
      </c>
      <c r="F59" s="74"/>
      <c r="G59" s="74">
        <v>29</v>
      </c>
      <c r="H59" s="78"/>
      <c r="I59" s="74"/>
      <c r="J59" s="74"/>
      <c r="K59" s="74"/>
      <c r="L59" s="74"/>
      <c r="M59" s="74"/>
      <c r="N59" s="80">
        <v>3200</v>
      </c>
      <c r="O59" s="8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</row>
    <row r="60" s="40" customFormat="1" ht="14.25" spans="1:191">
      <c r="A60" s="56"/>
      <c r="B60" s="63"/>
      <c r="C60" s="66" t="s">
        <v>49</v>
      </c>
      <c r="D60" s="65" t="s">
        <v>50</v>
      </c>
      <c r="E60" s="73">
        <v>4</v>
      </c>
      <c r="F60" s="74"/>
      <c r="G60" s="74">
        <v>12</v>
      </c>
      <c r="H60" s="74"/>
      <c r="I60" s="74"/>
      <c r="J60" s="74"/>
      <c r="K60" s="74"/>
      <c r="L60" s="74"/>
      <c r="M60" s="74"/>
      <c r="N60" s="80">
        <v>3200</v>
      </c>
      <c r="O60" s="81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</row>
    <row r="61" s="40" customFormat="1" ht="14.25" spans="1:15">
      <c r="A61" s="56"/>
      <c r="B61" s="63"/>
      <c r="C61" s="64" t="s">
        <v>51</v>
      </c>
      <c r="D61" s="65" t="s">
        <v>52</v>
      </c>
      <c r="E61" s="73">
        <v>4</v>
      </c>
      <c r="F61" s="74">
        <v>25</v>
      </c>
      <c r="G61" s="74">
        <v>25</v>
      </c>
      <c r="H61" s="74"/>
      <c r="I61" s="74"/>
      <c r="J61" s="74"/>
      <c r="K61" s="74"/>
      <c r="L61" s="74"/>
      <c r="M61" s="74">
        <v>5</v>
      </c>
      <c r="N61" s="73">
        <v>3200</v>
      </c>
      <c r="O61" s="81"/>
    </row>
    <row r="62" s="40" customFormat="1" ht="14.25" spans="1:15">
      <c r="A62" s="56"/>
      <c r="B62" s="63"/>
      <c r="C62" s="64" t="s">
        <v>53</v>
      </c>
      <c r="D62" s="65" t="s">
        <v>54</v>
      </c>
      <c r="E62" s="73">
        <v>4</v>
      </c>
      <c r="F62" s="74">
        <v>20</v>
      </c>
      <c r="G62" s="74">
        <v>20</v>
      </c>
      <c r="H62" s="74"/>
      <c r="I62" s="74">
        <v>4</v>
      </c>
      <c r="J62" s="74"/>
      <c r="K62" s="74"/>
      <c r="L62" s="74"/>
      <c r="M62" s="74"/>
      <c r="N62" s="73">
        <v>3200</v>
      </c>
      <c r="O62" s="81"/>
    </row>
    <row r="63" s="39" customFormat="1" ht="14.25" spans="1:224">
      <c r="A63" s="56"/>
      <c r="B63" s="63"/>
      <c r="C63" s="64" t="s">
        <v>96</v>
      </c>
      <c r="D63" s="58" t="s">
        <v>55</v>
      </c>
      <c r="E63" s="73">
        <v>4</v>
      </c>
      <c r="F63" s="75">
        <v>26</v>
      </c>
      <c r="G63" s="74">
        <v>26</v>
      </c>
      <c r="H63" s="79"/>
      <c r="I63" s="79"/>
      <c r="J63" s="79"/>
      <c r="K63" s="79"/>
      <c r="L63" s="79"/>
      <c r="M63" s="74">
        <v>5</v>
      </c>
      <c r="N63" s="73">
        <v>3200</v>
      </c>
      <c r="O63" s="81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</row>
    <row r="64" s="40" customFormat="1" ht="14.25" spans="1:15">
      <c r="A64" s="56"/>
      <c r="B64" s="63"/>
      <c r="C64" s="64" t="s">
        <v>56</v>
      </c>
      <c r="D64" s="55" t="s">
        <v>57</v>
      </c>
      <c r="E64" s="73">
        <v>4</v>
      </c>
      <c r="F64" s="74">
        <v>11</v>
      </c>
      <c r="G64" s="74">
        <v>12</v>
      </c>
      <c r="H64" s="78"/>
      <c r="I64" s="78"/>
      <c r="J64" s="78"/>
      <c r="K64" s="78"/>
      <c r="L64" s="78"/>
      <c r="M64" s="74">
        <v>3</v>
      </c>
      <c r="N64" s="80">
        <v>3200</v>
      </c>
      <c r="O64" s="81"/>
    </row>
    <row r="65" s="40" customFormat="1" ht="14.25" spans="1:15">
      <c r="A65" s="56"/>
      <c r="B65" s="63"/>
      <c r="C65" s="66">
        <v>120902</v>
      </c>
      <c r="D65" s="55" t="s">
        <v>58</v>
      </c>
      <c r="E65" s="60">
        <v>4</v>
      </c>
      <c r="F65" s="74">
        <v>6</v>
      </c>
      <c r="G65" s="74">
        <v>5</v>
      </c>
      <c r="H65" s="78"/>
      <c r="I65" s="78"/>
      <c r="J65" s="78"/>
      <c r="K65" s="78"/>
      <c r="L65" s="78"/>
      <c r="M65" s="74"/>
      <c r="N65" s="80">
        <v>3200</v>
      </c>
      <c r="O65" s="81"/>
    </row>
    <row r="66" s="40" customFormat="1" ht="14.25" spans="1:15">
      <c r="A66" s="56"/>
      <c r="B66" s="63"/>
      <c r="C66" s="64" t="s">
        <v>97</v>
      </c>
      <c r="D66" s="65" t="s">
        <v>60</v>
      </c>
      <c r="E66" s="73">
        <v>4</v>
      </c>
      <c r="F66" s="74">
        <v>13</v>
      </c>
      <c r="G66" s="74">
        <v>13</v>
      </c>
      <c r="H66" s="74"/>
      <c r="I66" s="74"/>
      <c r="J66" s="74"/>
      <c r="K66" s="74"/>
      <c r="L66" s="74"/>
      <c r="M66" s="74"/>
      <c r="N66" s="73">
        <v>3200</v>
      </c>
      <c r="O66" s="81"/>
    </row>
    <row r="67" s="40" customFormat="1" ht="14.25" spans="1:15">
      <c r="A67" s="56"/>
      <c r="B67" s="63"/>
      <c r="C67" s="96" t="s">
        <v>61</v>
      </c>
      <c r="D67" s="55" t="s">
        <v>62</v>
      </c>
      <c r="E67" s="60">
        <v>4</v>
      </c>
      <c r="F67" s="74">
        <v>21</v>
      </c>
      <c r="G67" s="74">
        <v>21</v>
      </c>
      <c r="H67" s="74"/>
      <c r="I67" s="74"/>
      <c r="J67" s="74"/>
      <c r="K67" s="74"/>
      <c r="L67" s="74"/>
      <c r="M67" s="74"/>
      <c r="N67" s="73">
        <v>3200</v>
      </c>
      <c r="O67" s="81"/>
    </row>
    <row r="68" s="39" customFormat="1" ht="14.25" spans="1:224">
      <c r="A68" s="56"/>
      <c r="B68" s="63"/>
      <c r="C68" s="64">
        <v>120205</v>
      </c>
      <c r="D68" s="58" t="s">
        <v>64</v>
      </c>
      <c r="E68" s="73">
        <v>4</v>
      </c>
      <c r="F68" s="74">
        <v>15</v>
      </c>
      <c r="G68" s="74">
        <v>14</v>
      </c>
      <c r="H68" s="79"/>
      <c r="I68" s="79"/>
      <c r="J68" s="79"/>
      <c r="K68" s="79"/>
      <c r="L68" s="79"/>
      <c r="M68" s="74"/>
      <c r="N68" s="73">
        <v>3200</v>
      </c>
      <c r="O68" s="81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</row>
    <row r="69" s="39" customFormat="1" ht="14.25" spans="1:224">
      <c r="A69" s="56"/>
      <c r="B69" s="63"/>
      <c r="C69" s="95" t="s">
        <v>65</v>
      </c>
      <c r="D69" s="58" t="s">
        <v>66</v>
      </c>
      <c r="E69" s="73">
        <v>4</v>
      </c>
      <c r="F69" s="74">
        <v>13</v>
      </c>
      <c r="G69" s="74">
        <v>13</v>
      </c>
      <c r="H69" s="79"/>
      <c r="I69" s="79"/>
      <c r="J69" s="79"/>
      <c r="K69" s="79"/>
      <c r="L69" s="79"/>
      <c r="M69" s="74"/>
      <c r="N69" s="73">
        <v>3800</v>
      </c>
      <c r="O69" s="81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</row>
    <row r="70" s="39" customFormat="1" ht="14.25" spans="1:224">
      <c r="A70" s="56"/>
      <c r="B70" s="63"/>
      <c r="C70" s="64" t="s">
        <v>68</v>
      </c>
      <c r="D70" s="55" t="s">
        <v>69</v>
      </c>
      <c r="E70" s="73">
        <v>4</v>
      </c>
      <c r="F70" s="74">
        <v>20</v>
      </c>
      <c r="G70" s="74">
        <v>21</v>
      </c>
      <c r="H70" s="74"/>
      <c r="I70" s="74"/>
      <c r="J70" s="74"/>
      <c r="K70" s="74">
        <v>2</v>
      </c>
      <c r="L70" s="74"/>
      <c r="M70" s="74"/>
      <c r="N70" s="80">
        <v>3200</v>
      </c>
      <c r="O70" s="81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</row>
    <row r="71" s="39" customFormat="1" ht="14.25" spans="1:224">
      <c r="A71" s="56"/>
      <c r="B71" s="63"/>
      <c r="C71" s="64" t="s">
        <v>70</v>
      </c>
      <c r="D71" s="55" t="s">
        <v>71</v>
      </c>
      <c r="E71" s="73">
        <v>4</v>
      </c>
      <c r="F71" s="74">
        <v>14</v>
      </c>
      <c r="G71" s="74">
        <v>13</v>
      </c>
      <c r="H71" s="74"/>
      <c r="I71" s="74">
        <v>3</v>
      </c>
      <c r="J71" s="74"/>
      <c r="K71" s="74"/>
      <c r="L71" s="74">
        <v>5</v>
      </c>
      <c r="M71" s="74"/>
      <c r="N71" s="80">
        <v>3200</v>
      </c>
      <c r="O71" s="81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</row>
    <row r="72" s="39" customFormat="1" ht="14.25" spans="1:224">
      <c r="A72" s="56"/>
      <c r="B72" s="63"/>
      <c r="C72" s="64" t="s">
        <v>73</v>
      </c>
      <c r="D72" s="55" t="s">
        <v>74</v>
      </c>
      <c r="E72" s="73">
        <v>4</v>
      </c>
      <c r="F72" s="74">
        <v>13</v>
      </c>
      <c r="G72" s="74">
        <v>13</v>
      </c>
      <c r="H72" s="74"/>
      <c r="I72" s="74"/>
      <c r="J72" s="74"/>
      <c r="K72" s="74"/>
      <c r="L72" s="74"/>
      <c r="M72" s="74"/>
      <c r="N72" s="80">
        <v>3100</v>
      </c>
      <c r="O72" s="81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</row>
    <row r="73" s="39" customFormat="1" ht="14.25" spans="1:251">
      <c r="A73" s="56"/>
      <c r="B73" s="63"/>
      <c r="C73" s="96" t="s">
        <v>75</v>
      </c>
      <c r="D73" s="58" t="s">
        <v>76</v>
      </c>
      <c r="E73" s="73">
        <v>4</v>
      </c>
      <c r="F73" s="74">
        <v>10</v>
      </c>
      <c r="G73" s="74"/>
      <c r="H73" s="79"/>
      <c r="I73" s="79"/>
      <c r="J73" s="79"/>
      <c r="K73" s="79"/>
      <c r="L73" s="79"/>
      <c r="M73" s="74"/>
      <c r="N73" s="73">
        <v>3200</v>
      </c>
      <c r="O73" s="81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</row>
    <row r="74" s="39" customFormat="1" ht="14.25" spans="1:251">
      <c r="A74" s="56"/>
      <c r="B74" s="63"/>
      <c r="C74" s="66" t="s">
        <v>77</v>
      </c>
      <c r="D74" s="58" t="s">
        <v>78</v>
      </c>
      <c r="E74" s="73">
        <v>4</v>
      </c>
      <c r="F74" s="74">
        <v>9</v>
      </c>
      <c r="G74" s="74"/>
      <c r="H74" s="79"/>
      <c r="I74" s="79"/>
      <c r="J74" s="79"/>
      <c r="K74" s="79"/>
      <c r="L74" s="79"/>
      <c r="M74" s="74"/>
      <c r="N74" s="73">
        <v>3200</v>
      </c>
      <c r="O74" s="81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</row>
    <row r="75" s="39" customFormat="1" ht="14.25" spans="1:251">
      <c r="A75" s="56"/>
      <c r="B75" s="63"/>
      <c r="C75" s="66">
        <v>120102</v>
      </c>
      <c r="D75" s="65" t="s">
        <v>82</v>
      </c>
      <c r="E75" s="73">
        <v>4</v>
      </c>
      <c r="F75" s="74"/>
      <c r="G75" s="74">
        <v>17</v>
      </c>
      <c r="H75" s="74"/>
      <c r="I75" s="74"/>
      <c r="J75" s="74"/>
      <c r="K75" s="74"/>
      <c r="L75" s="74"/>
      <c r="M75" s="74"/>
      <c r="N75" s="73">
        <v>3500</v>
      </c>
      <c r="O75" s="81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</row>
    <row r="76" s="39" customFormat="1" ht="14.25" spans="1:251">
      <c r="A76" s="56"/>
      <c r="B76" s="63"/>
      <c r="C76" s="64" t="s">
        <v>98</v>
      </c>
      <c r="D76" s="65" t="s">
        <v>83</v>
      </c>
      <c r="E76" s="73">
        <v>4</v>
      </c>
      <c r="F76" s="74"/>
      <c r="G76" s="74">
        <v>29</v>
      </c>
      <c r="H76" s="74"/>
      <c r="I76" s="74"/>
      <c r="J76" s="74"/>
      <c r="K76" s="74"/>
      <c r="L76" s="74"/>
      <c r="M76" s="74"/>
      <c r="N76" s="73">
        <v>3500</v>
      </c>
      <c r="O76" s="81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</row>
    <row r="77" s="40" customFormat="1" ht="14.25" spans="1:191">
      <c r="A77" s="56"/>
      <c r="B77" s="63"/>
      <c r="C77" s="64" t="s">
        <v>84</v>
      </c>
      <c r="D77" s="65" t="s">
        <v>85</v>
      </c>
      <c r="E77" s="73">
        <v>4</v>
      </c>
      <c r="F77" s="74"/>
      <c r="G77" s="74">
        <v>25</v>
      </c>
      <c r="H77" s="74"/>
      <c r="I77" s="74">
        <v>4</v>
      </c>
      <c r="J77" s="74"/>
      <c r="K77" s="74"/>
      <c r="L77" s="74"/>
      <c r="M77" s="74"/>
      <c r="N77" s="73">
        <v>3500</v>
      </c>
      <c r="O77" s="8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</row>
    <row r="78" s="39" customFormat="1" ht="14.25" spans="1:251">
      <c r="A78" s="56"/>
      <c r="B78" s="63"/>
      <c r="C78" s="66" t="s">
        <v>86</v>
      </c>
      <c r="D78" s="65" t="s">
        <v>87</v>
      </c>
      <c r="E78" s="73">
        <v>4</v>
      </c>
      <c r="F78" s="74"/>
      <c r="G78" s="74">
        <v>27</v>
      </c>
      <c r="H78" s="74"/>
      <c r="I78" s="74"/>
      <c r="J78" s="74"/>
      <c r="K78" s="74"/>
      <c r="L78" s="74"/>
      <c r="M78" s="74">
        <v>5</v>
      </c>
      <c r="N78" s="73">
        <v>3500</v>
      </c>
      <c r="O78" s="81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</row>
    <row r="79" s="39" customFormat="1" ht="14.25" spans="1:251">
      <c r="A79" s="56"/>
      <c r="B79" s="63"/>
      <c r="C79" s="64" t="s">
        <v>99</v>
      </c>
      <c r="D79" s="58" t="s">
        <v>88</v>
      </c>
      <c r="E79" s="73">
        <v>4</v>
      </c>
      <c r="F79" s="73"/>
      <c r="G79" s="74">
        <v>15</v>
      </c>
      <c r="H79" s="79"/>
      <c r="I79" s="79"/>
      <c r="J79" s="79"/>
      <c r="K79" s="79"/>
      <c r="L79" s="79"/>
      <c r="M79" s="79"/>
      <c r="N79" s="73">
        <v>3500</v>
      </c>
      <c r="O79" s="81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</row>
    <row r="80" s="39" customFormat="1" ht="14.25" spans="1:251">
      <c r="A80" s="56"/>
      <c r="B80" s="63"/>
      <c r="C80" s="66" t="s">
        <v>89</v>
      </c>
      <c r="D80" s="58" t="s">
        <v>90</v>
      </c>
      <c r="E80" s="54">
        <v>4</v>
      </c>
      <c r="F80" s="58"/>
      <c r="G80" s="54">
        <v>13</v>
      </c>
      <c r="H80" s="58"/>
      <c r="I80" s="58"/>
      <c r="J80" s="58"/>
      <c r="K80" s="58"/>
      <c r="L80" s="58"/>
      <c r="M80" s="58"/>
      <c r="N80" s="73">
        <v>3500</v>
      </c>
      <c r="O80" s="58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</row>
    <row r="81" s="39" customFormat="1" ht="14.25" spans="1:224">
      <c r="A81" s="86"/>
      <c r="B81" s="86"/>
      <c r="C81" s="87" t="s">
        <v>100</v>
      </c>
      <c r="D81" s="87"/>
      <c r="E81" s="87"/>
      <c r="F81" s="89"/>
      <c r="G81" s="89"/>
      <c r="H81" s="87"/>
      <c r="I81" s="87"/>
      <c r="J81" s="87"/>
      <c r="K81" s="87"/>
      <c r="L81" s="87"/>
      <c r="M81" s="87"/>
      <c r="N81" s="86"/>
      <c r="O81" s="91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</row>
    <row r="82" s="39" customFormat="1" ht="14.25" spans="1:224">
      <c r="A82" s="40"/>
      <c r="B82" s="40"/>
      <c r="C82" s="40"/>
      <c r="D82" s="88"/>
      <c r="E82" s="40"/>
      <c r="F82" s="90"/>
      <c r="G82" s="90"/>
      <c r="H82" s="40"/>
      <c r="I82" s="40"/>
      <c r="J82" s="40"/>
      <c r="K82" s="40"/>
      <c r="L82" s="40"/>
      <c r="M82" s="40"/>
      <c r="N82" s="40"/>
      <c r="O82" s="88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</row>
    <row r="83" s="39" customFormat="1" ht="14.25" spans="1:224">
      <c r="A83" s="40"/>
      <c r="B83" s="40"/>
      <c r="C83" s="40"/>
      <c r="D83" s="88"/>
      <c r="E83" s="40"/>
      <c r="F83" s="90"/>
      <c r="G83" s="90"/>
      <c r="H83" s="40"/>
      <c r="I83" s="40"/>
      <c r="J83" s="40"/>
      <c r="K83" s="40"/>
      <c r="L83" s="40"/>
      <c r="M83" s="40"/>
      <c r="N83" s="40"/>
      <c r="O83" s="88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</row>
    <row r="84" s="39" customFormat="1" ht="14.25" spans="1:224">
      <c r="A84" s="40"/>
      <c r="B84" s="40"/>
      <c r="C84" s="40"/>
      <c r="D84" s="88"/>
      <c r="E84" s="40"/>
      <c r="F84" s="90"/>
      <c r="G84" s="90"/>
      <c r="H84" s="40"/>
      <c r="I84" s="40"/>
      <c r="J84" s="40"/>
      <c r="K84" s="40"/>
      <c r="L84" s="40"/>
      <c r="M84" s="40"/>
      <c r="N84" s="40"/>
      <c r="O84" s="88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</row>
    <row r="85" s="39" customFormat="1" ht="14.25" spans="1:224">
      <c r="A85" s="40"/>
      <c r="B85" s="40"/>
      <c r="C85" s="40"/>
      <c r="D85" s="88"/>
      <c r="E85" s="40"/>
      <c r="F85" s="90"/>
      <c r="G85" s="90"/>
      <c r="H85" s="40"/>
      <c r="I85" s="40"/>
      <c r="J85" s="40"/>
      <c r="K85" s="40"/>
      <c r="L85" s="40"/>
      <c r="M85" s="40"/>
      <c r="N85" s="40"/>
      <c r="O85" s="88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</row>
  </sheetData>
  <mergeCells count="19">
    <mergeCell ref="A1:O1"/>
    <mergeCell ref="F2:G2"/>
    <mergeCell ref="H2:I2"/>
    <mergeCell ref="J2:K2"/>
    <mergeCell ref="L2:M2"/>
    <mergeCell ref="C81:G81"/>
    <mergeCell ref="A2:A3"/>
    <mergeCell ref="A4:A42"/>
    <mergeCell ref="A43:A80"/>
    <mergeCell ref="B2:B3"/>
    <mergeCell ref="B4:B5"/>
    <mergeCell ref="B6:B41"/>
    <mergeCell ref="B43:B44"/>
    <mergeCell ref="B45:B80"/>
    <mergeCell ref="C2:C3"/>
    <mergeCell ref="D2:D3"/>
    <mergeCell ref="E2:E3"/>
    <mergeCell ref="N2:N3"/>
    <mergeCell ref="O2:O3"/>
  </mergeCells>
  <pageMargins left="0.751388888888889" right="0.751388888888889" top="0.236111111111111" bottom="0.432638888888889" header="0.511111111111111" footer="0.275"/>
  <pageSetup paperSize="9" scale="70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A10"/>
  <sheetViews>
    <sheetView topLeftCell="B1" workbookViewId="0">
      <selection activeCell="AW9" sqref="V9 Z9 AD9 AU9 AW9"/>
    </sheetView>
  </sheetViews>
  <sheetFormatPr defaultColWidth="8.09917355371901" defaultRowHeight="12.05"/>
  <cols>
    <col min="1" max="1" width="2.47107438016529" style="1" hidden="1" customWidth="1"/>
    <col min="2" max="2" width="18.5702479338843" style="1" customWidth="1"/>
    <col min="3" max="3" width="5.73553719008264" style="3" customWidth="1"/>
    <col min="4" max="4" width="5.17355371900826" style="3" customWidth="1"/>
    <col min="5" max="5" width="5.96694214876033" style="3" customWidth="1"/>
    <col min="6" max="6" width="5.28925619834711" style="3" customWidth="1"/>
    <col min="7" max="7" width="5.06611570247934" style="3" customWidth="1"/>
    <col min="8" max="8" width="5.73553719008264" style="3" customWidth="1"/>
    <col min="9" max="9" width="5.85123966942149" style="3" hidden="1" customWidth="1"/>
    <col min="10" max="10" width="5.62809917355372" style="3" customWidth="1"/>
    <col min="11" max="11" width="5.51239669421488" style="3" customWidth="1"/>
    <col min="12" max="12" width="4.9504132231405" style="3" customWidth="1"/>
    <col min="13" max="13" width="4.84297520661157" style="3" customWidth="1"/>
    <col min="14" max="14" width="5.17355371900826" style="3" customWidth="1"/>
    <col min="15" max="15" width="5.96694214876033" style="3" customWidth="1"/>
    <col min="16" max="16" width="5.85123966942149" style="3" customWidth="1"/>
    <col min="17" max="17" width="4.61157024793388" style="3" customWidth="1"/>
    <col min="18" max="18" width="5.17355371900826" style="3" customWidth="1"/>
    <col min="19" max="19" width="4.71900826446281" style="3" customWidth="1"/>
    <col min="20" max="20" width="5.39669421487603" style="3" customWidth="1"/>
    <col min="21" max="21" width="5.51239669421488" style="3" customWidth="1"/>
    <col min="22" max="22" width="3.59504132231405" style="1" customWidth="1"/>
    <col min="23" max="23" width="4.0495867768595" style="1" customWidth="1"/>
    <col min="24" max="24" width="4.61157024793388" style="1" customWidth="1"/>
    <col min="25" max="25" width="6.52066115702479" style="1" customWidth="1"/>
    <col min="26" max="26" width="3.59504132231405" style="1" customWidth="1"/>
    <col min="27" max="27" width="4.16528925619835" style="1" customWidth="1"/>
    <col min="28" max="28" width="4.61157024793388" style="1" customWidth="1"/>
    <col min="29" max="29" width="5.51239669421488" style="1" customWidth="1"/>
    <col min="30" max="30" width="3.94214876033058" style="1" customWidth="1"/>
    <col min="31" max="31" width="4.16528925619835" style="1" customWidth="1"/>
    <col min="32" max="32" width="4.71900826446281" style="1" customWidth="1"/>
    <col min="33" max="33" width="5.51239669421488" style="1" customWidth="1"/>
    <col min="34" max="34" width="4.38842975206612" style="1" customWidth="1"/>
    <col min="35" max="35" width="3.59504132231405" style="1" customWidth="1"/>
    <col min="36" max="36" width="4.84297520661157" style="1" customWidth="1"/>
    <col min="37" max="46" width="5.51239669421488" style="1" customWidth="1"/>
    <col min="47" max="47" width="5.06611570247934" style="1" customWidth="1"/>
    <col min="48" max="48" width="5.28925619834711" style="1" customWidth="1"/>
    <col min="49" max="64" width="5.51239669421488" style="1" customWidth="1"/>
    <col min="65" max="72" width="5.51239669421488" style="1" hidden="1" customWidth="1"/>
    <col min="73" max="73" width="5.17355371900826" style="1" customWidth="1"/>
    <col min="74" max="74" width="5.39669421487603" style="1" customWidth="1"/>
    <col min="75" max="75" width="5.28925619834711" style="1" customWidth="1"/>
    <col min="76" max="79" width="6.41322314049587" style="1" hidden="1" customWidth="1"/>
    <col min="80" max="81" width="8.09917355371901" style="1" hidden="1" customWidth="1"/>
    <col min="82" max="16384" width="8.09917355371901" style="1"/>
  </cols>
  <sheetData>
    <row r="1" s="1" customFormat="1" ht="22.5" customHeight="1" spans="2:75">
      <c r="B1" s="4" t="s">
        <v>101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="1" customFormat="1" spans="2:64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BE2" s="28"/>
      <c r="BF2" s="28"/>
      <c r="BG2" s="28"/>
      <c r="BH2" s="28"/>
      <c r="BI2" s="28"/>
      <c r="BJ2" s="30"/>
      <c r="BK2" s="30"/>
      <c r="BL2" s="30"/>
    </row>
    <row r="3" s="2" customFormat="1" ht="13.5" customHeight="1" spans="2:79">
      <c r="B3" s="7" t="s">
        <v>102</v>
      </c>
      <c r="C3" s="8" t="s">
        <v>103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8" t="s">
        <v>104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31"/>
      <c r="BX3" s="32" t="s">
        <v>105</v>
      </c>
      <c r="BY3" s="32"/>
      <c r="BZ3" s="32"/>
      <c r="CA3" s="32"/>
    </row>
    <row r="4" s="2" customFormat="1" spans="2:79">
      <c r="B4" s="10"/>
      <c r="C4" s="8" t="s">
        <v>106</v>
      </c>
      <c r="D4" s="9"/>
      <c r="E4" s="9"/>
      <c r="F4" s="9"/>
      <c r="G4" s="9"/>
      <c r="H4" s="9"/>
      <c r="I4" s="9"/>
      <c r="J4" s="18" t="s">
        <v>104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1" t="s">
        <v>107</v>
      </c>
      <c r="W4" s="21"/>
      <c r="X4" s="21"/>
      <c r="Y4" s="21"/>
      <c r="Z4" s="21" t="s">
        <v>108</v>
      </c>
      <c r="AA4" s="21"/>
      <c r="AB4" s="21"/>
      <c r="AC4" s="21"/>
      <c r="AD4" s="21" t="s">
        <v>109</v>
      </c>
      <c r="AE4" s="21"/>
      <c r="AF4" s="21"/>
      <c r="AG4" s="21"/>
      <c r="AH4" s="21"/>
      <c r="AI4" s="21"/>
      <c r="AJ4" s="21"/>
      <c r="AK4" s="21"/>
      <c r="AL4" s="21" t="s">
        <v>110</v>
      </c>
      <c r="AM4" s="21"/>
      <c r="AN4" s="21"/>
      <c r="AO4" s="21"/>
      <c r="AP4" s="21"/>
      <c r="AQ4" s="21"/>
      <c r="AR4" s="21"/>
      <c r="AS4" s="21"/>
      <c r="AT4" s="21" t="s">
        <v>111</v>
      </c>
      <c r="AU4" s="21" t="s">
        <v>112</v>
      </c>
      <c r="AV4" s="21"/>
      <c r="AW4" s="21" t="s">
        <v>113</v>
      </c>
      <c r="AX4" s="21"/>
      <c r="AY4" s="21"/>
      <c r="AZ4" s="21"/>
      <c r="BA4" s="21"/>
      <c r="BB4" s="21"/>
      <c r="BC4" s="21"/>
      <c r="BD4" s="21"/>
      <c r="BE4" s="29" t="s">
        <v>114</v>
      </c>
      <c r="BF4" s="29"/>
      <c r="BG4" s="29"/>
      <c r="BH4" s="29"/>
      <c r="BI4" s="29" t="s">
        <v>115</v>
      </c>
      <c r="BJ4" s="29"/>
      <c r="BK4" s="29"/>
      <c r="BL4" s="29"/>
      <c r="BM4" s="29" t="s">
        <v>116</v>
      </c>
      <c r="BN4" s="29"/>
      <c r="BO4" s="29"/>
      <c r="BP4" s="29"/>
      <c r="BQ4" s="29" t="s">
        <v>117</v>
      </c>
      <c r="BR4" s="29"/>
      <c r="BS4" s="29"/>
      <c r="BT4" s="29"/>
      <c r="BU4" s="33" t="s">
        <v>118</v>
      </c>
      <c r="BV4" s="34"/>
      <c r="BW4" s="35"/>
      <c r="BX4" s="32"/>
      <c r="BY4" s="32"/>
      <c r="BZ4" s="32"/>
      <c r="CA4" s="32"/>
    </row>
    <row r="5" s="2" customFormat="1" ht="14" spans="2:79">
      <c r="B5" s="10"/>
      <c r="C5" s="11" t="s">
        <v>119</v>
      </c>
      <c r="D5" s="11" t="s">
        <v>120</v>
      </c>
      <c r="E5" s="16" t="s">
        <v>121</v>
      </c>
      <c r="F5" s="16"/>
      <c r="G5" s="16"/>
      <c r="H5" s="16"/>
      <c r="I5" s="7" t="s">
        <v>122</v>
      </c>
      <c r="J5" s="9" t="s">
        <v>123</v>
      </c>
      <c r="K5" s="9"/>
      <c r="L5" s="9"/>
      <c r="M5" s="9"/>
      <c r="N5" s="9"/>
      <c r="O5" s="9"/>
      <c r="P5" s="8" t="s">
        <v>124</v>
      </c>
      <c r="Q5" s="9"/>
      <c r="R5" s="9"/>
      <c r="S5" s="9"/>
      <c r="T5" s="9"/>
      <c r="U5" s="9"/>
      <c r="V5" s="21" t="s">
        <v>125</v>
      </c>
      <c r="W5" s="21"/>
      <c r="X5" s="21"/>
      <c r="Y5" s="21"/>
      <c r="Z5" s="21" t="s">
        <v>125</v>
      </c>
      <c r="AA5" s="21"/>
      <c r="AB5" s="21"/>
      <c r="AC5" s="21"/>
      <c r="AD5" s="21" t="s">
        <v>125</v>
      </c>
      <c r="AE5" s="21"/>
      <c r="AF5" s="21"/>
      <c r="AG5" s="21"/>
      <c r="AH5" s="21" t="s">
        <v>126</v>
      </c>
      <c r="AI5" s="21"/>
      <c r="AJ5" s="21"/>
      <c r="AK5" s="21"/>
      <c r="AL5" s="21" t="s">
        <v>125</v>
      </c>
      <c r="AM5" s="21"/>
      <c r="AN5" s="21"/>
      <c r="AO5" s="21"/>
      <c r="AP5" s="21" t="s">
        <v>126</v>
      </c>
      <c r="AQ5" s="21"/>
      <c r="AR5" s="21"/>
      <c r="AS5" s="21"/>
      <c r="AT5" s="21"/>
      <c r="AU5" s="21"/>
      <c r="AV5" s="21"/>
      <c r="AW5" s="21" t="s">
        <v>125</v>
      </c>
      <c r="AX5" s="21"/>
      <c r="AY5" s="21"/>
      <c r="AZ5" s="21"/>
      <c r="BA5" s="21" t="s">
        <v>126</v>
      </c>
      <c r="BB5" s="21"/>
      <c r="BC5" s="21"/>
      <c r="BD5" s="21"/>
      <c r="BE5" s="21" t="s">
        <v>126</v>
      </c>
      <c r="BF5" s="21"/>
      <c r="BG5" s="21"/>
      <c r="BH5" s="21"/>
      <c r="BI5" s="21" t="s">
        <v>126</v>
      </c>
      <c r="BJ5" s="21"/>
      <c r="BK5" s="21"/>
      <c r="BL5" s="21"/>
      <c r="BM5" s="29" t="s">
        <v>127</v>
      </c>
      <c r="BN5" s="29"/>
      <c r="BO5" s="29"/>
      <c r="BP5" s="29"/>
      <c r="BQ5" s="29" t="s">
        <v>128</v>
      </c>
      <c r="BR5" s="29"/>
      <c r="BS5" s="29"/>
      <c r="BT5" s="29"/>
      <c r="BU5" s="29" t="s">
        <v>128</v>
      </c>
      <c r="BV5" s="29"/>
      <c r="BW5" s="29"/>
      <c r="BX5" s="32" t="s">
        <v>129</v>
      </c>
      <c r="BY5" s="32"/>
      <c r="BZ5" s="32"/>
      <c r="CA5" s="32"/>
    </row>
    <row r="6" s="2" customFormat="1" spans="2:79">
      <c r="B6" s="10"/>
      <c r="C6" s="12"/>
      <c r="D6" s="12"/>
      <c r="E6" s="17" t="s">
        <v>119</v>
      </c>
      <c r="F6" s="17" t="s">
        <v>130</v>
      </c>
      <c r="G6" s="17" t="s">
        <v>131</v>
      </c>
      <c r="H6" s="17" t="s">
        <v>132</v>
      </c>
      <c r="I6" s="10"/>
      <c r="J6" s="20" t="s">
        <v>119</v>
      </c>
      <c r="K6" s="11" t="s">
        <v>120</v>
      </c>
      <c r="L6" s="21" t="s">
        <v>133</v>
      </c>
      <c r="M6" s="21"/>
      <c r="N6" s="21"/>
      <c r="O6" s="21"/>
      <c r="P6" s="11" t="s">
        <v>119</v>
      </c>
      <c r="Q6" s="11" t="s">
        <v>120</v>
      </c>
      <c r="R6" s="21" t="s">
        <v>133</v>
      </c>
      <c r="S6" s="21"/>
      <c r="T6" s="21"/>
      <c r="U6" s="21"/>
      <c r="V6" s="7" t="s">
        <v>119</v>
      </c>
      <c r="W6" s="7" t="s">
        <v>130</v>
      </c>
      <c r="X6" s="7" t="s">
        <v>131</v>
      </c>
      <c r="Y6" s="7" t="s">
        <v>132</v>
      </c>
      <c r="Z6" s="7" t="s">
        <v>119</v>
      </c>
      <c r="AA6" s="7" t="s">
        <v>130</v>
      </c>
      <c r="AB6" s="7" t="s">
        <v>131</v>
      </c>
      <c r="AC6" s="7" t="s">
        <v>132</v>
      </c>
      <c r="AD6" s="7" t="s">
        <v>119</v>
      </c>
      <c r="AE6" s="7" t="s">
        <v>130</v>
      </c>
      <c r="AF6" s="7" t="s">
        <v>131</v>
      </c>
      <c r="AG6" s="7" t="s">
        <v>132</v>
      </c>
      <c r="AH6" s="7" t="s">
        <v>119</v>
      </c>
      <c r="AI6" s="7" t="s">
        <v>130</v>
      </c>
      <c r="AJ6" s="7" t="s">
        <v>131</v>
      </c>
      <c r="AK6" s="7" t="s">
        <v>132</v>
      </c>
      <c r="AL6" s="7" t="s">
        <v>119</v>
      </c>
      <c r="AM6" s="7" t="s">
        <v>130</v>
      </c>
      <c r="AN6" s="7" t="s">
        <v>131</v>
      </c>
      <c r="AO6" s="7" t="s">
        <v>132</v>
      </c>
      <c r="AP6" s="7" t="s">
        <v>119</v>
      </c>
      <c r="AQ6" s="7" t="s">
        <v>130</v>
      </c>
      <c r="AR6" s="7" t="s">
        <v>131</v>
      </c>
      <c r="AS6" s="7" t="s">
        <v>132</v>
      </c>
      <c r="AT6" s="7" t="s">
        <v>125</v>
      </c>
      <c r="AU6" s="7" t="s">
        <v>125</v>
      </c>
      <c r="AV6" s="7" t="s">
        <v>126</v>
      </c>
      <c r="AW6" s="7" t="s">
        <v>119</v>
      </c>
      <c r="AX6" s="7" t="s">
        <v>130</v>
      </c>
      <c r="AY6" s="7" t="s">
        <v>131</v>
      </c>
      <c r="AZ6" s="7" t="s">
        <v>132</v>
      </c>
      <c r="BA6" s="7" t="s">
        <v>119</v>
      </c>
      <c r="BB6" s="7" t="s">
        <v>130</v>
      </c>
      <c r="BC6" s="7" t="s">
        <v>131</v>
      </c>
      <c r="BD6" s="7" t="s">
        <v>132</v>
      </c>
      <c r="BE6" s="7" t="s">
        <v>119</v>
      </c>
      <c r="BF6" s="7" t="s">
        <v>130</v>
      </c>
      <c r="BG6" s="7" t="s">
        <v>131</v>
      </c>
      <c r="BH6" s="7" t="s">
        <v>132</v>
      </c>
      <c r="BI6" s="7" t="s">
        <v>119</v>
      </c>
      <c r="BJ6" s="7" t="s">
        <v>130</v>
      </c>
      <c r="BK6" s="7" t="s">
        <v>131</v>
      </c>
      <c r="BL6" s="7" t="s">
        <v>132</v>
      </c>
      <c r="BM6" s="7" t="s">
        <v>119</v>
      </c>
      <c r="BN6" s="7" t="s">
        <v>130</v>
      </c>
      <c r="BO6" s="7" t="s">
        <v>131</v>
      </c>
      <c r="BP6" s="7" t="s">
        <v>132</v>
      </c>
      <c r="BQ6" s="7" t="s">
        <v>119</v>
      </c>
      <c r="BR6" s="7" t="s">
        <v>130</v>
      </c>
      <c r="BS6" s="7" t="s">
        <v>131</v>
      </c>
      <c r="BT6" s="7" t="s">
        <v>132</v>
      </c>
      <c r="BU6" s="7" t="s">
        <v>119</v>
      </c>
      <c r="BV6" s="7" t="s">
        <v>130</v>
      </c>
      <c r="BW6" s="7" t="s">
        <v>134</v>
      </c>
      <c r="BX6" s="36" t="s">
        <v>135</v>
      </c>
      <c r="BY6" s="36" t="s">
        <v>136</v>
      </c>
      <c r="BZ6" s="36" t="s">
        <v>137</v>
      </c>
      <c r="CA6" s="36" t="s">
        <v>138</v>
      </c>
    </row>
    <row r="7" s="2" customFormat="1" ht="35.1" customHeight="1" spans="2:79">
      <c r="B7" s="10"/>
      <c r="C7" s="12"/>
      <c r="D7" s="12"/>
      <c r="E7" s="17"/>
      <c r="F7" s="17"/>
      <c r="G7" s="17"/>
      <c r="H7" s="17"/>
      <c r="I7" s="10"/>
      <c r="J7" s="22"/>
      <c r="K7" s="12"/>
      <c r="L7" s="17" t="s">
        <v>119</v>
      </c>
      <c r="M7" s="17" t="s">
        <v>130</v>
      </c>
      <c r="N7" s="17" t="s">
        <v>131</v>
      </c>
      <c r="O7" s="17" t="s">
        <v>132</v>
      </c>
      <c r="P7" s="12"/>
      <c r="Q7" s="12"/>
      <c r="R7" s="17" t="s">
        <v>119</v>
      </c>
      <c r="S7" s="17" t="s">
        <v>130</v>
      </c>
      <c r="T7" s="17" t="s">
        <v>131</v>
      </c>
      <c r="U7" s="17" t="s">
        <v>132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37"/>
      <c r="BY7" s="37"/>
      <c r="BZ7" s="37"/>
      <c r="CA7" s="37"/>
    </row>
    <row r="8" s="2" customFormat="1" ht="26.1" customHeight="1" spans="2:79">
      <c r="B8" s="13"/>
      <c r="C8" s="12"/>
      <c r="D8" s="12"/>
      <c r="E8" s="17"/>
      <c r="F8" s="17"/>
      <c r="G8" s="17"/>
      <c r="H8" s="17"/>
      <c r="I8" s="13"/>
      <c r="J8" s="23"/>
      <c r="K8" s="24"/>
      <c r="L8" s="17"/>
      <c r="M8" s="17"/>
      <c r="N8" s="17"/>
      <c r="O8" s="17"/>
      <c r="P8" s="24"/>
      <c r="Q8" s="24"/>
      <c r="R8" s="17"/>
      <c r="S8" s="17"/>
      <c r="T8" s="17"/>
      <c r="U8" s="17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38"/>
      <c r="BY8" s="38"/>
      <c r="BZ8" s="38"/>
      <c r="CA8" s="38"/>
    </row>
    <row r="9" s="1" customFormat="1" ht="20.25" customHeight="1" spans="1:79">
      <c r="A9" s="1">
        <v>7</v>
      </c>
      <c r="B9" s="14" t="s">
        <v>139</v>
      </c>
      <c r="C9" s="15">
        <f>F9+G9+H9+D9</f>
        <v>3850</v>
      </c>
      <c r="D9" s="15">
        <f t="shared" ref="D9:H9" si="0">K9+Q9</f>
        <v>1900</v>
      </c>
      <c r="E9" s="15">
        <f t="shared" si="0"/>
        <v>1950</v>
      </c>
      <c r="F9" s="15">
        <f t="shared" si="0"/>
        <v>741</v>
      </c>
      <c r="G9" s="15">
        <f t="shared" si="0"/>
        <v>1207</v>
      </c>
      <c r="H9" s="15">
        <f t="shared" si="0"/>
        <v>2</v>
      </c>
      <c r="I9" s="25">
        <f>(G9+H9)/C9*100</f>
        <v>31.4025974025974</v>
      </c>
      <c r="J9" s="15">
        <f>M9+N9+O9+K9</f>
        <v>3850</v>
      </c>
      <c r="K9" s="15">
        <f>'[1]附件1 本科'!R16</f>
        <v>1900</v>
      </c>
      <c r="L9" s="15">
        <f>'[1]附件1 本科'!S16</f>
        <v>1950</v>
      </c>
      <c r="M9" s="15">
        <f>L9*0.38</f>
        <v>741</v>
      </c>
      <c r="N9" s="15">
        <f>L9-M9-O9</f>
        <v>1207</v>
      </c>
      <c r="O9" s="15">
        <v>2</v>
      </c>
      <c r="P9" s="15">
        <f>S9+T9+U9+Q9</f>
        <v>0</v>
      </c>
      <c r="Q9" s="15"/>
      <c r="R9" s="15"/>
      <c r="S9" s="15"/>
      <c r="T9" s="15"/>
      <c r="U9" s="15"/>
      <c r="V9" s="27">
        <f>W9+X9+Y9</f>
        <v>30</v>
      </c>
      <c r="W9" s="27">
        <f>'[1]附件1 本科'!AI16</f>
        <v>5</v>
      </c>
      <c r="X9" s="27">
        <f>'[1]附件1 本科'!AJ16</f>
        <v>25</v>
      </c>
      <c r="Y9" s="15"/>
      <c r="Z9" s="27">
        <f>AA9+AB9+AC9</f>
        <v>33</v>
      </c>
      <c r="AA9" s="27">
        <f>'[1]附件1 本科'!AL16</f>
        <v>18</v>
      </c>
      <c r="AB9" s="27">
        <f>'[1]附件1 本科'!AM16</f>
        <v>15</v>
      </c>
      <c r="AC9" s="15"/>
      <c r="AD9" s="27">
        <f>AE9+AF9+AG9</f>
        <v>59</v>
      </c>
      <c r="AE9" s="27">
        <f>'[1]附件1 本科'!AO16</f>
        <v>10</v>
      </c>
      <c r="AF9" s="27">
        <f>'[1]附件1 本科'!AP16</f>
        <v>49</v>
      </c>
      <c r="AG9" s="15"/>
      <c r="AH9" s="15">
        <f>AI9+AJ9+AK9</f>
        <v>0</v>
      </c>
      <c r="AI9" s="15"/>
      <c r="AJ9" s="15"/>
      <c r="AK9" s="15"/>
      <c r="AL9" s="15">
        <f>AM9+AN9+AO9</f>
        <v>0</v>
      </c>
      <c r="AM9" s="15"/>
      <c r="AN9" s="15"/>
      <c r="AO9" s="15"/>
      <c r="AP9" s="15">
        <f>AQ9+AR9+AS9</f>
        <v>0</v>
      </c>
      <c r="AQ9" s="15"/>
      <c r="AR9" s="15"/>
      <c r="AS9" s="15"/>
      <c r="AT9" s="27">
        <v>40</v>
      </c>
      <c r="AU9" s="27">
        <v>3</v>
      </c>
      <c r="AV9" s="15"/>
      <c r="AW9" s="27">
        <f>AX9+AY9+AZ9</f>
        <v>3</v>
      </c>
      <c r="AX9" s="27">
        <v>2</v>
      </c>
      <c r="AY9" s="27">
        <v>1</v>
      </c>
      <c r="AZ9" s="15"/>
      <c r="BA9" s="15">
        <f>BB9+BC9+BD9</f>
        <v>0</v>
      </c>
      <c r="BB9" s="15"/>
      <c r="BC9" s="15"/>
      <c r="BD9" s="15"/>
      <c r="BE9" s="15">
        <f>BF9+BG9+BH9</f>
        <v>0</v>
      </c>
      <c r="BF9" s="15"/>
      <c r="BG9" s="15"/>
      <c r="BH9" s="15"/>
      <c r="BI9" s="15">
        <f>BJ9+BK9+BL9</f>
        <v>0</v>
      </c>
      <c r="BJ9" s="15"/>
      <c r="BK9" s="15"/>
      <c r="BL9" s="15"/>
      <c r="BM9" s="15">
        <f>BN9+BO9+BP9</f>
        <v>0</v>
      </c>
      <c r="BN9" s="15"/>
      <c r="BO9" s="15"/>
      <c r="BP9" s="15"/>
      <c r="BQ9" s="15">
        <f>BR9+BS9+BT9</f>
        <v>0</v>
      </c>
      <c r="BR9" s="15"/>
      <c r="BS9" s="15"/>
      <c r="BT9" s="15"/>
      <c r="BU9" s="15">
        <f>BV9+BW9</f>
        <v>0</v>
      </c>
      <c r="BV9" s="15"/>
      <c r="BW9" s="15"/>
      <c r="BX9" s="15">
        <f>BY9+BZ9+CA9</f>
        <v>8</v>
      </c>
      <c r="BY9" s="15"/>
      <c r="BZ9" s="15">
        <v>2</v>
      </c>
      <c r="CA9" s="15">
        <v>6</v>
      </c>
    </row>
    <row r="10" s="1" customFormat="1" spans="2:21">
      <c r="B10" s="1" t="s">
        <v>140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116">
    <mergeCell ref="B1:BW1"/>
    <mergeCell ref="BE2:BI2"/>
    <mergeCell ref="C3:U3"/>
    <mergeCell ref="V3:BW3"/>
    <mergeCell ref="C4:I4"/>
    <mergeCell ref="J4:U4"/>
    <mergeCell ref="V4:Y4"/>
    <mergeCell ref="Z4:AC4"/>
    <mergeCell ref="AD4:AK4"/>
    <mergeCell ref="AL4:AS4"/>
    <mergeCell ref="AW4:BD4"/>
    <mergeCell ref="BE4:BH4"/>
    <mergeCell ref="BI4:BL4"/>
    <mergeCell ref="BM4:BP4"/>
    <mergeCell ref="BQ4:BT4"/>
    <mergeCell ref="BU4:BW4"/>
    <mergeCell ref="E5:H5"/>
    <mergeCell ref="J5:O5"/>
    <mergeCell ref="P5:U5"/>
    <mergeCell ref="V5:Y5"/>
    <mergeCell ref="Z5:AC5"/>
    <mergeCell ref="AD5:AG5"/>
    <mergeCell ref="AH5:AK5"/>
    <mergeCell ref="AL5:AO5"/>
    <mergeCell ref="AP5:AS5"/>
    <mergeCell ref="AW5:AZ5"/>
    <mergeCell ref="BA5:BD5"/>
    <mergeCell ref="BE5:BH5"/>
    <mergeCell ref="BI5:BL5"/>
    <mergeCell ref="BM5:BP5"/>
    <mergeCell ref="BQ5:BT5"/>
    <mergeCell ref="BU5:BW5"/>
    <mergeCell ref="BX5:CA5"/>
    <mergeCell ref="L6:O6"/>
    <mergeCell ref="R6:U6"/>
    <mergeCell ref="B3:B8"/>
    <mergeCell ref="C5:C8"/>
    <mergeCell ref="D5:D8"/>
    <mergeCell ref="E6:E8"/>
    <mergeCell ref="F6:F8"/>
    <mergeCell ref="G6:G8"/>
    <mergeCell ref="H6:H8"/>
    <mergeCell ref="I5:I8"/>
    <mergeCell ref="J6:J8"/>
    <mergeCell ref="K6:K8"/>
    <mergeCell ref="L7:L8"/>
    <mergeCell ref="M7:M8"/>
    <mergeCell ref="N7:N8"/>
    <mergeCell ref="O7:O8"/>
    <mergeCell ref="P6:P8"/>
    <mergeCell ref="Q6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AL6:AL8"/>
    <mergeCell ref="AM6:AM8"/>
    <mergeCell ref="AN6:AN8"/>
    <mergeCell ref="AO6:AO8"/>
    <mergeCell ref="AP6:AP8"/>
    <mergeCell ref="AQ6:AQ8"/>
    <mergeCell ref="AR6:AR8"/>
    <mergeCell ref="AS6:AS8"/>
    <mergeCell ref="AT4:AT5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6:BW8"/>
    <mergeCell ref="BX6:BX8"/>
    <mergeCell ref="BY6:BY8"/>
    <mergeCell ref="BZ6:BZ8"/>
    <mergeCell ref="CA6:CA8"/>
    <mergeCell ref="BX3:CA4"/>
    <mergeCell ref="AU4:AV5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39"/>
  <sheetViews>
    <sheetView workbookViewId="0">
      <selection activeCell="A9" sqref="A9"/>
    </sheetView>
  </sheetViews>
  <sheetFormatPr defaultColWidth="9" defaultRowHeight="14.25" outlineLevelCol="1"/>
  <cols>
    <col min="1" max="1" width="16.900826446281" customWidth="1"/>
  </cols>
  <sheetData>
    <row r="2" spans="1:1">
      <c r="A2" t="s">
        <v>4</v>
      </c>
    </row>
    <row r="3" spans="1:2">
      <c r="A3" t="s">
        <v>17</v>
      </c>
      <c r="B3">
        <f ca="1">SUMIF(Sheet1!D:D,A:A,Sheet1!P:P)</f>
        <v>0</v>
      </c>
    </row>
    <row r="4" spans="1:2">
      <c r="A4" t="s">
        <v>19</v>
      </c>
      <c r="B4">
        <f ca="1">SUMIF(Sheet1!D:D,A:A,Sheet1!P:P)</f>
        <v>0</v>
      </c>
    </row>
    <row r="5" spans="1:2">
      <c r="A5" t="s">
        <v>22</v>
      </c>
      <c r="B5">
        <f ca="1">SUMIF(Sheet1!D:D,A:A,Sheet1!P:P)</f>
        <v>0</v>
      </c>
    </row>
    <row r="6" spans="1:2">
      <c r="A6" t="s">
        <v>25</v>
      </c>
      <c r="B6">
        <f ca="1">SUMIF(Sheet1!D:D,A:A,Sheet1!P:P)</f>
        <v>0</v>
      </c>
    </row>
    <row r="7" spans="1:2">
      <c r="A7" t="s">
        <v>27</v>
      </c>
      <c r="B7">
        <f ca="1">SUMIF(Sheet1!D:D,A:A,Sheet1!P:P)</f>
        <v>0</v>
      </c>
    </row>
    <row r="8" spans="1:2">
      <c r="A8" t="s">
        <v>29</v>
      </c>
      <c r="B8">
        <f ca="1">SUMIF(Sheet1!D:D,A:A,Sheet1!P:P)</f>
        <v>0</v>
      </c>
    </row>
    <row r="9" spans="1:2">
      <c r="A9" t="s">
        <v>31</v>
      </c>
      <c r="B9">
        <f ca="1">SUMIF(Sheet1!D:D,A:A,Sheet1!P:P)</f>
        <v>0</v>
      </c>
    </row>
    <row r="10" spans="1:2">
      <c r="A10" t="s">
        <v>33</v>
      </c>
      <c r="B10">
        <f ca="1">SUMIF(Sheet1!D:D,A:A,Sheet1!P:P)</f>
        <v>0</v>
      </c>
    </row>
    <row r="11" spans="1:2">
      <c r="A11" t="s">
        <v>36</v>
      </c>
      <c r="B11">
        <f ca="1">SUMIF(Sheet1!D:D,A:A,Sheet1!P:P)</f>
        <v>0</v>
      </c>
    </row>
    <row r="12" spans="1:2">
      <c r="A12" t="s">
        <v>38</v>
      </c>
      <c r="B12">
        <f ca="1">SUMIF(Sheet1!D:D,A:A,Sheet1!P:P)</f>
        <v>0</v>
      </c>
    </row>
    <row r="13" spans="1:2">
      <c r="A13" t="s">
        <v>39</v>
      </c>
      <c r="B13">
        <f ca="1">SUMIF(Sheet1!D:D,A:A,Sheet1!P:P)</f>
        <v>0</v>
      </c>
    </row>
    <row r="14" spans="1:2">
      <c r="A14" t="s">
        <v>40</v>
      </c>
      <c r="B14">
        <f ca="1">SUMIF(Sheet1!D:D,A:A,Sheet1!P:P)</f>
        <v>0</v>
      </c>
    </row>
    <row r="15" spans="1:2">
      <c r="A15" t="s">
        <v>41</v>
      </c>
      <c r="B15">
        <f ca="1">SUMIF(Sheet1!D:D,A:A,Sheet1!P:P)</f>
        <v>0</v>
      </c>
    </row>
    <row r="16" spans="1:2">
      <c r="A16" t="s">
        <v>43</v>
      </c>
      <c r="B16">
        <f ca="1">SUMIF(Sheet1!D:D,A:A,Sheet1!P:P)</f>
        <v>0</v>
      </c>
    </row>
    <row r="17" spans="1:2">
      <c r="A17" t="s">
        <v>44</v>
      </c>
      <c r="B17">
        <f ca="1">SUMIF(Sheet1!D:D,A:A,Sheet1!P:P)</f>
        <v>0</v>
      </c>
    </row>
    <row r="18" spans="1:2">
      <c r="A18" t="s">
        <v>46</v>
      </c>
      <c r="B18">
        <f ca="1">SUMIF(Sheet1!D:D,A:A,Sheet1!P:P)</f>
        <v>0</v>
      </c>
    </row>
    <row r="19" spans="1:2">
      <c r="A19" t="s">
        <v>48</v>
      </c>
      <c r="B19">
        <f ca="1">SUMIF(Sheet1!D:D,A:A,Sheet1!P:P)</f>
        <v>0</v>
      </c>
    </row>
    <row r="20" spans="1:2">
      <c r="A20" t="s">
        <v>52</v>
      </c>
      <c r="B20">
        <f ca="1">SUMIF(Sheet1!D:D,A:A,Sheet1!P:P)</f>
        <v>0</v>
      </c>
    </row>
    <row r="21" spans="1:2">
      <c r="A21" t="s">
        <v>54</v>
      </c>
      <c r="B21">
        <f ca="1">SUMIF(Sheet1!D:D,A:A,Sheet1!P:P)</f>
        <v>0</v>
      </c>
    </row>
    <row r="22" spans="1:2">
      <c r="A22" t="s">
        <v>55</v>
      </c>
      <c r="B22">
        <f ca="1">SUMIF(Sheet1!D:D,A:A,Sheet1!P:P)</f>
        <v>0</v>
      </c>
    </row>
    <row r="23" spans="1:2">
      <c r="A23" t="s">
        <v>57</v>
      </c>
      <c r="B23">
        <f ca="1">SUMIF(Sheet1!D:D,A:A,Sheet1!P:P)</f>
        <v>0</v>
      </c>
    </row>
    <row r="24" spans="1:2">
      <c r="A24" t="s">
        <v>58</v>
      </c>
      <c r="B24">
        <f ca="1">SUMIF(Sheet1!D:D,A:A,Sheet1!P:P)</f>
        <v>0</v>
      </c>
    </row>
    <row r="25" spans="1:2">
      <c r="A25" t="s">
        <v>60</v>
      </c>
      <c r="B25">
        <f ca="1">SUMIF(Sheet1!D:D,A:A,Sheet1!P:P)</f>
        <v>0</v>
      </c>
    </row>
    <row r="26" spans="1:2">
      <c r="A26" t="s">
        <v>62</v>
      </c>
      <c r="B26">
        <f ca="1">SUMIF(Sheet1!D:D,A:A,Sheet1!P:P)</f>
        <v>0</v>
      </c>
    </row>
    <row r="27" spans="1:2">
      <c r="A27" t="s">
        <v>64</v>
      </c>
      <c r="B27">
        <f ca="1">SUMIF(Sheet1!D:D,A:A,Sheet1!P:P)</f>
        <v>0</v>
      </c>
    </row>
    <row r="28" spans="1:2">
      <c r="A28" t="s">
        <v>66</v>
      </c>
      <c r="B28">
        <f ca="1">SUMIF(Sheet1!D:D,A:A,Sheet1!P:P)</f>
        <v>0</v>
      </c>
    </row>
    <row r="29" spans="1:2">
      <c r="A29" t="s">
        <v>69</v>
      </c>
      <c r="B29">
        <f ca="1">SUMIF(Sheet1!D:D,A:A,Sheet1!P:P)</f>
        <v>0</v>
      </c>
    </row>
    <row r="30" spans="1:2">
      <c r="A30" t="s">
        <v>71</v>
      </c>
      <c r="B30">
        <f ca="1">SUMIF(Sheet1!D:D,A:A,Sheet1!P:P)</f>
        <v>0</v>
      </c>
    </row>
    <row r="31" spans="1:2">
      <c r="A31" t="s">
        <v>74</v>
      </c>
      <c r="B31">
        <f ca="1">SUMIF(Sheet1!D:D,A:A,Sheet1!P:P)</f>
        <v>0</v>
      </c>
    </row>
    <row r="32" spans="1:2">
      <c r="A32" t="s">
        <v>76</v>
      </c>
      <c r="B32">
        <f ca="1">SUMIF(Sheet1!D:D,A:A,Sheet1!P:P)</f>
        <v>0</v>
      </c>
    </row>
    <row r="33" spans="1:2">
      <c r="A33" t="s">
        <v>78</v>
      </c>
      <c r="B33">
        <f ca="1">SUMIF(Sheet1!D:D,A:A,Sheet1!P:P)</f>
        <v>0</v>
      </c>
    </row>
    <row r="34" spans="1:2">
      <c r="A34" t="s">
        <v>80</v>
      </c>
      <c r="B34">
        <f ca="1">SUMIF(Sheet1!D:D,A:A,Sheet1!P:P)</f>
        <v>0</v>
      </c>
    </row>
    <row r="35" spans="1:2">
      <c r="A35" t="s">
        <v>82</v>
      </c>
      <c r="B35">
        <f ca="1">SUMIF(Sheet1!D:D,A:A,Sheet1!P:P)</f>
        <v>0</v>
      </c>
    </row>
    <row r="36" spans="1:2">
      <c r="A36" t="s">
        <v>83</v>
      </c>
      <c r="B36">
        <f ca="1">SUMIF(Sheet1!D:D,A:A,Sheet1!P:P)</f>
        <v>0</v>
      </c>
    </row>
    <row r="37" spans="1:2">
      <c r="A37" t="s">
        <v>85</v>
      </c>
      <c r="B37">
        <f ca="1">SUMIF(Sheet1!D:D,A:A,Sheet1!P:P)</f>
        <v>0</v>
      </c>
    </row>
    <row r="38" spans="1:2">
      <c r="A38" t="s">
        <v>87</v>
      </c>
      <c r="B38">
        <f ca="1">SUMIF(Sheet1!D:D,A:A,Sheet1!P:P)</f>
        <v>0</v>
      </c>
    </row>
    <row r="39" spans="1:2">
      <c r="A39" t="s">
        <v>88</v>
      </c>
      <c r="B39">
        <f ca="1">SUMIF(Sheet1!D:D,A:A,Sheet1!P:P)</f>
        <v>0</v>
      </c>
    </row>
  </sheetData>
  <sheetCalcPr fullCalcOnLoad="1"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2020-07-09T11:18:23Z</dcterms:created>
  <dcterms:modified xsi:type="dcterms:W3CDTF">2024-06-25T02:40:50Z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2052-12.13.3</vt:lpwstr>
  </property>
  <property fmtid="{D5CDD505-2E9C-101B-9397-08002B2CF9AE}" pid="3" name="ICV">
    <vt:lpwstr>E16C31EDB44658B378297A6632E119A2_33</vt:lpwstr>
  </property>
  <property fmtid="{D5CDD505-2E9C-101B-9397-08002B2CF9AE}" pid="4" name="KSOReadingLayout">
    <vt:bool>true</vt:bool>
  </property>
</Properties>
</file>