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868" windowHeight="1350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Print_Titles" localSheetId="0">Sheet1!$2:$3</definedName>
    <definedName name="_xlnm._FilterDatabase" localSheetId="0" hidden="1">Sheet1!$3:$81</definedName>
  </definedNames>
  <calcPr calcId="144525" fullCalcOnLoad="1"/>
</workbook>
</file>

<file path=xl/sharedStrings.xml><?xml version="1.0" encoding="utf-8"?>
<sst xmlns="http://schemas.openxmlformats.org/spreadsheetml/2006/main" count="141">
  <si>
    <t>新疆财经大学2024年疆内招生计划一览表</t>
  </si>
  <si>
    <t>语言</t>
  </si>
  <si>
    <t>层次</t>
  </si>
  <si>
    <t>专业代码</t>
  </si>
  <si>
    <t>专业</t>
  </si>
  <si>
    <t>学制</t>
  </si>
  <si>
    <t>普通计划</t>
  </si>
  <si>
    <t>国家
专项计划</t>
  </si>
  <si>
    <t>地方
专项计划</t>
  </si>
  <si>
    <t>南疆四地州单列计划</t>
  </si>
  <si>
    <t>学费标准</t>
  </si>
  <si>
    <t>备注</t>
  </si>
  <si>
    <t>文科</t>
  </si>
  <si>
    <t>理科</t>
  </si>
  <si>
    <t>普通类</t>
  </si>
  <si>
    <t>本科一批</t>
  </si>
  <si>
    <t>120204</t>
  </si>
  <si>
    <t>财务管理</t>
  </si>
  <si>
    <t>020301K</t>
  </si>
  <si>
    <t>金融学</t>
  </si>
  <si>
    <t>本科二批</t>
  </si>
  <si>
    <t>020310</t>
  </si>
  <si>
    <t>金融科技</t>
  </si>
  <si>
    <t>3500</t>
  </si>
  <si>
    <t>020302</t>
  </si>
  <si>
    <t>金融工程</t>
  </si>
  <si>
    <t>020303</t>
  </si>
  <si>
    <t>保险学</t>
  </si>
  <si>
    <t>020102</t>
  </si>
  <si>
    <t>经济统计学</t>
  </si>
  <si>
    <t>071201</t>
  </si>
  <si>
    <t>统计学</t>
  </si>
  <si>
    <t>020305T</t>
  </si>
  <si>
    <t>金融数学</t>
  </si>
  <si>
    <t>要求数学单科成绩不低于70分</t>
  </si>
  <si>
    <t>080910</t>
  </si>
  <si>
    <t>数据科学与大数据技术</t>
  </si>
  <si>
    <t>120201K</t>
  </si>
  <si>
    <t>工商管理</t>
  </si>
  <si>
    <t>人力资源管理</t>
  </si>
  <si>
    <t>市场营销</t>
  </si>
  <si>
    <t>物流管理</t>
  </si>
  <si>
    <t>120203K</t>
  </si>
  <si>
    <t>会计学</t>
  </si>
  <si>
    <t>审计学</t>
  </si>
  <si>
    <t>020101</t>
  </si>
  <si>
    <t>经济学</t>
  </si>
  <si>
    <t>020109T</t>
  </si>
  <si>
    <t>数字经济</t>
  </si>
  <si>
    <t>020106T</t>
  </si>
  <si>
    <t>能源经济</t>
  </si>
  <si>
    <t>020201K</t>
  </si>
  <si>
    <t>财政学</t>
  </si>
  <si>
    <t>020202</t>
  </si>
  <si>
    <t>税收学</t>
  </si>
  <si>
    <t>行政管理</t>
  </si>
  <si>
    <t>120901K</t>
  </si>
  <si>
    <t>旅游管理</t>
  </si>
  <si>
    <t>酒店管理</t>
  </si>
  <si>
    <t>要求外语单科成绩不低于80分</t>
  </si>
  <si>
    <t>会展经济与管理</t>
  </si>
  <si>
    <t>020401</t>
  </si>
  <si>
    <t>国际经济与贸易</t>
  </si>
  <si>
    <t>要求外语单科成绩不低于85分</t>
  </si>
  <si>
    <t>国际商务</t>
  </si>
  <si>
    <t>050262</t>
  </si>
  <si>
    <t>商务英语</t>
  </si>
  <si>
    <t>要求英语单科成绩不低于90分</t>
  </si>
  <si>
    <t>030101K</t>
  </si>
  <si>
    <t>法学</t>
  </si>
  <si>
    <t>050301</t>
  </si>
  <si>
    <t>新闻学</t>
  </si>
  <si>
    <t>要求语文单科成绩不低于95分</t>
  </si>
  <si>
    <t>050306T</t>
  </si>
  <si>
    <t>网络与新媒体</t>
  </si>
  <si>
    <t>050101</t>
  </si>
  <si>
    <t>汉语言文学</t>
  </si>
  <si>
    <t>050103</t>
  </si>
  <si>
    <t>汉语国际教育</t>
  </si>
  <si>
    <t>050104</t>
  </si>
  <si>
    <t>中国少数民族语言文学</t>
  </si>
  <si>
    <t>免费</t>
  </si>
  <si>
    <t>信息管理与信息系统</t>
  </si>
  <si>
    <t>电子商务</t>
  </si>
  <si>
    <t>080901</t>
  </si>
  <si>
    <t>计算机科学与技术</t>
  </si>
  <si>
    <t>080911TK</t>
  </si>
  <si>
    <t>网络空间安全</t>
  </si>
  <si>
    <t>工程造价</t>
  </si>
  <si>
    <t>080717T</t>
  </si>
  <si>
    <t>人工智能</t>
  </si>
  <si>
    <t>4</t>
  </si>
  <si>
    <t>单列类
（选考外语）</t>
  </si>
  <si>
    <t>120206</t>
  </si>
  <si>
    <t>120601</t>
  </si>
  <si>
    <t>120202</t>
  </si>
  <si>
    <t>120402</t>
  </si>
  <si>
    <t>120903</t>
  </si>
  <si>
    <t>120801</t>
  </si>
  <si>
    <t>120105</t>
  </si>
  <si>
    <t>注：最终计划以自治区教育考试院公布的为准。</t>
  </si>
  <si>
    <t>2023年自治区高校普通本专科招生计划分校、分计划类型安排方案</t>
  </si>
  <si>
    <r>
      <rPr>
        <sz val="10"/>
        <rFont val="方正仿宋_GBK"/>
        <charset val="134"/>
      </rPr>
      <t>学校名称</t>
    </r>
  </si>
  <si>
    <r>
      <rPr>
        <sz val="10"/>
        <rFont val="Times New Roman"/>
        <family val="1"/>
        <charset val="0"/>
      </rPr>
      <t>2023</t>
    </r>
    <r>
      <rPr>
        <sz val="10"/>
        <rFont val="方正仿宋_GBK"/>
        <charset val="134"/>
      </rPr>
      <t>年拟下达计划</t>
    </r>
  </si>
  <si>
    <r>
      <rPr>
        <sz val="10"/>
        <rFont val="方正仿宋_GBK"/>
        <charset val="134"/>
      </rPr>
      <t>其中：</t>
    </r>
  </si>
  <si>
    <t>八协计划</t>
  </si>
  <si>
    <r>
      <rPr>
        <sz val="10"/>
        <rFont val="方正仿宋_GBK"/>
        <charset val="134"/>
      </rPr>
      <t>合计</t>
    </r>
  </si>
  <si>
    <r>
      <rPr>
        <sz val="10"/>
        <rFont val="方正仿宋_GBK"/>
        <charset val="134"/>
      </rPr>
      <t>国家专项计划</t>
    </r>
  </si>
  <si>
    <r>
      <rPr>
        <sz val="10"/>
        <rFont val="方正仿宋_GBK"/>
        <charset val="134"/>
      </rPr>
      <t>地方专项计划</t>
    </r>
  </si>
  <si>
    <r>
      <rPr>
        <sz val="10"/>
        <rFont val="方正仿宋_GBK"/>
        <charset val="134"/>
      </rPr>
      <t>南疆单列计划</t>
    </r>
  </si>
  <si>
    <r>
      <rPr>
        <sz val="10"/>
        <rFont val="方正仿宋_GBK"/>
        <charset val="134"/>
      </rPr>
      <t>农村医学生</t>
    </r>
  </si>
  <si>
    <r>
      <rPr>
        <sz val="10"/>
        <rFont val="方正仿宋_GBK"/>
        <charset val="134"/>
      </rPr>
      <t>双翻计划</t>
    </r>
  </si>
  <si>
    <r>
      <rPr>
        <sz val="10"/>
        <rFont val="方正仿宋_GBK"/>
        <charset val="134"/>
      </rPr>
      <t>军区子女计划</t>
    </r>
  </si>
  <si>
    <r>
      <rPr>
        <sz val="10"/>
        <rFont val="方正仿宋_GBK"/>
        <charset val="134"/>
      </rPr>
      <t>人民警察子女计划</t>
    </r>
  </si>
  <si>
    <r>
      <rPr>
        <sz val="10"/>
        <color indexed="8"/>
        <rFont val="方正仿宋_GBK"/>
        <charset val="134"/>
      </rPr>
      <t>单招</t>
    </r>
  </si>
  <si>
    <r>
      <rPr>
        <sz val="10"/>
        <color indexed="8"/>
        <rFont val="方正仿宋_GBK"/>
        <charset val="134"/>
      </rPr>
      <t>直升专</t>
    </r>
  </si>
  <si>
    <t>4+0</t>
  </si>
  <si>
    <t>3+2</t>
  </si>
  <si>
    <r>
      <rPr>
        <sz val="10"/>
        <color indexed="8"/>
        <rFont val="方正仿宋_GBK"/>
        <charset val="134"/>
      </rPr>
      <t>三校生</t>
    </r>
  </si>
  <si>
    <r>
      <rPr>
        <sz val="10"/>
        <rFont val="方正仿宋_GBK"/>
        <charset val="134"/>
      </rPr>
      <t>计</t>
    </r>
  </si>
  <si>
    <r>
      <rPr>
        <sz val="10"/>
        <rFont val="方正仿宋_GBK"/>
        <charset val="134"/>
      </rPr>
      <t>疆外</t>
    </r>
  </si>
  <si>
    <r>
      <rPr>
        <sz val="10"/>
        <color indexed="8"/>
        <rFont val="方正仿宋_GBK"/>
        <charset val="134"/>
      </rPr>
      <t>疆内</t>
    </r>
  </si>
  <si>
    <r>
      <rPr>
        <sz val="10"/>
        <rFont val="方正仿宋_GBK"/>
        <charset val="134"/>
      </rPr>
      <t>民语类占比</t>
    </r>
  </si>
  <si>
    <r>
      <rPr>
        <sz val="10"/>
        <rFont val="方正仿宋_GBK"/>
        <charset val="134"/>
      </rPr>
      <t>普通本科</t>
    </r>
  </si>
  <si>
    <r>
      <rPr>
        <sz val="10"/>
        <rFont val="方正仿宋_GBK"/>
        <charset val="134"/>
      </rPr>
      <t>普通专科</t>
    </r>
  </si>
  <si>
    <r>
      <rPr>
        <sz val="10"/>
        <rFont val="方正仿宋_GBK"/>
        <charset val="134"/>
      </rPr>
      <t>本科</t>
    </r>
  </si>
  <si>
    <r>
      <rPr>
        <sz val="10"/>
        <rFont val="方正仿宋_GBK"/>
        <charset val="134"/>
      </rPr>
      <t>专科</t>
    </r>
  </si>
  <si>
    <r>
      <rPr>
        <sz val="10"/>
        <color indexed="8"/>
        <rFont val="方正仿宋_GBK"/>
        <charset val="134"/>
      </rPr>
      <t>本科</t>
    </r>
  </si>
  <si>
    <r>
      <rPr>
        <sz val="10"/>
        <color indexed="8"/>
        <rFont val="方正仿宋_GBK"/>
        <charset val="134"/>
      </rPr>
      <t>专科</t>
    </r>
  </si>
  <si>
    <t>本科</t>
  </si>
  <si>
    <r>
      <rPr>
        <sz val="10"/>
        <rFont val="方正仿宋_GBK"/>
        <charset val="134"/>
      </rPr>
      <t>普通类</t>
    </r>
  </si>
  <si>
    <r>
      <rPr>
        <sz val="10"/>
        <rFont val="方正仿宋_GBK"/>
        <charset val="134"/>
      </rPr>
      <t>单列类（选考外语）</t>
    </r>
  </si>
  <si>
    <r>
      <rPr>
        <sz val="10"/>
        <rFont val="方正仿宋_GBK"/>
        <charset val="134"/>
      </rPr>
      <t>单列类（选考民族语文）</t>
    </r>
  </si>
  <si>
    <r>
      <rPr>
        <sz val="10"/>
        <rFont val="方正仿宋_GBK"/>
        <charset val="134"/>
      </rPr>
      <t>疆内</t>
    </r>
  </si>
  <si>
    <r>
      <rPr>
        <sz val="10"/>
        <rFont val="方正仿宋_GBK"/>
        <charset val="134"/>
      </rPr>
      <t>单列类</t>
    </r>
  </si>
  <si>
    <t>计</t>
  </si>
  <si>
    <t>河北</t>
  </si>
  <si>
    <t>甘肃</t>
  </si>
  <si>
    <t>内蒙古</t>
  </si>
  <si>
    <r>
      <rPr>
        <sz val="10"/>
        <rFont val="方正仿宋_GBK"/>
        <charset val="134"/>
      </rPr>
      <t>新疆财经大学</t>
    </r>
  </si>
  <si>
    <t>另：专升本计划650名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</si>
</sst>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176" formatCode="0.00_ "/>
    <numFmt numFmtId="177" formatCode="0_);[Red]\(0\)"/>
    <numFmt numFmtId="178" formatCode="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sz val="10"/>
      <color theme="1"/>
      <name val="宋体"/>
      <charset val="134"/>
      <scheme val="major"/>
    </font>
    <font>
      <sz val="10"/>
      <color theme="1"/>
      <name val="Times New Roman"/>
      <family val="1"/>
      <charset val="0"/>
    </font>
    <font>
      <b/>
      <sz val="20"/>
      <name val="宋体"/>
      <charset val="134"/>
      <scheme val="major"/>
    </font>
    <font>
      <sz val="10"/>
      <name val="Times New Roman"/>
      <family val="1"/>
      <charset val="0"/>
    </font>
    <font>
      <b/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</font>
    <font>
      <b/>
      <sz val="20"/>
      <color theme="1"/>
      <name val="宋体"/>
      <charset val="134"/>
      <scheme val="major"/>
    </font>
    <font>
      <sz val="11"/>
      <color rgb="FFFA7D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name val="方正仿宋_GBK"/>
      <charset val="134"/>
    </font>
    <font>
      <sz val="10"/>
      <color indexed="8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0" fontId="12" fillId="0" borderId="0"/>
    <xf numFmtId="0" fontId="12" fillId="0" borderId="0"/>
    <xf numFmtId="0" fontId="18" fillId="3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8" fillId="22" borderId="18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4" borderId="18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4" fillId="4" borderId="15" applyNumberFormat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8" borderId="17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</cellStyleXfs>
  <cellXfs count="92">
    <xf numFmtId="0" fontId="0" fillId="0" borderId="0" xfId="0">
      <alignment vertical="center"/>
    </xf>
    <xf numFmtId="0" fontId="1" fillId="0" borderId="0" xfId="2" applyFont="1" applyFill="1"/>
    <xf numFmtId="0" fontId="1" fillId="0" borderId="0" xfId="2" applyFont="1" applyFill="1" applyAlignment="1">
      <alignment horizontal="center"/>
    </xf>
    <xf numFmtId="0" fontId="2" fillId="0" borderId="0" xfId="2" applyFont="1" applyFill="1"/>
    <xf numFmtId="177" fontId="3" fillId="0" borderId="0" xfId="2" applyNumberFormat="1" applyFont="1" applyFill="1" applyAlignment="1">
      <alignment horizontal="center" vertical="center" wrapText="1"/>
    </xf>
    <xf numFmtId="0" fontId="1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7" fontId="4" fillId="0" borderId="1" xfId="2" applyNumberFormat="1" applyFont="1" applyFill="1" applyBorder="1" applyAlignment="1">
      <alignment horizontal="center" vertical="center" wrapText="1"/>
    </xf>
    <xf numFmtId="177" fontId="4" fillId="0" borderId="2" xfId="2" applyNumberFormat="1" applyFont="1" applyFill="1" applyBorder="1" applyAlignment="1">
      <alignment horizontal="center" vertical="center" wrapText="1"/>
    </xf>
    <xf numFmtId="177" fontId="4" fillId="0" borderId="3" xfId="2" applyNumberFormat="1" applyFont="1" applyFill="1" applyBorder="1" applyAlignment="1">
      <alignment horizontal="center" vertical="center" wrapText="1"/>
    </xf>
    <xf numFmtId="177" fontId="4" fillId="0" borderId="4" xfId="2" applyNumberFormat="1" applyFont="1" applyFill="1" applyBorder="1" applyAlignment="1">
      <alignment horizontal="center" vertical="center" wrapText="1"/>
    </xf>
    <xf numFmtId="178" fontId="4" fillId="0" borderId="1" xfId="1" applyNumberFormat="1" applyFont="1" applyFill="1" applyBorder="1" applyAlignment="1">
      <alignment horizontal="center" vertical="center" wrapText="1"/>
    </xf>
    <xf numFmtId="178" fontId="4" fillId="0" borderId="4" xfId="1" applyNumberFormat="1" applyFont="1" applyFill="1" applyBorder="1" applyAlignment="1">
      <alignment horizontal="center" vertical="center" wrapText="1"/>
    </xf>
    <xf numFmtId="177" fontId="4" fillId="0" borderId="5" xfId="2" applyNumberFormat="1" applyFont="1" applyFill="1" applyBorder="1" applyAlignment="1">
      <alignment horizontal="center" vertical="center" wrapText="1"/>
    </xf>
    <xf numFmtId="177" fontId="4" fillId="0" borderId="6" xfId="2" applyNumberFormat="1" applyFont="1" applyFill="1" applyBorder="1" applyAlignment="1">
      <alignment horizontal="left" vertical="center" wrapText="1"/>
    </xf>
    <xf numFmtId="177" fontId="4" fillId="0" borderId="6" xfId="2" applyNumberFormat="1" applyFont="1" applyFill="1" applyBorder="1" applyAlignment="1">
      <alignment horizontal="right" vertical="center" wrapText="1"/>
    </xf>
    <xf numFmtId="0" fontId="2" fillId="0" borderId="6" xfId="2" applyFont="1" applyFill="1" applyBorder="1" applyAlignment="1">
      <alignment horizontal="center"/>
    </xf>
    <xf numFmtId="178" fontId="4" fillId="0" borderId="6" xfId="1" applyNumberFormat="1" applyFont="1" applyFill="1" applyBorder="1" applyAlignment="1">
      <alignment horizontal="center" vertical="center" wrapText="1"/>
    </xf>
    <xf numFmtId="177" fontId="4" fillId="0" borderId="2" xfId="2" applyNumberFormat="1" applyFont="1" applyFill="1" applyBorder="1" applyAlignment="1">
      <alignment horizontal="left" vertical="center" wrapText="1"/>
    </xf>
    <xf numFmtId="177" fontId="4" fillId="0" borderId="3" xfId="2" applyNumberFormat="1" applyFont="1" applyFill="1" applyBorder="1" applyAlignment="1">
      <alignment horizontal="left" vertical="center" wrapText="1"/>
    </xf>
    <xf numFmtId="178" fontId="4" fillId="0" borderId="7" xfId="1" applyNumberFormat="1" applyFont="1" applyFill="1" applyBorder="1" applyAlignment="1">
      <alignment horizontal="center" vertical="center" wrapText="1"/>
    </xf>
    <xf numFmtId="177" fontId="4" fillId="0" borderId="6" xfId="2" applyNumberFormat="1" applyFont="1" applyFill="1" applyBorder="1" applyAlignment="1">
      <alignment horizontal="center" vertical="center" wrapText="1"/>
    </xf>
    <xf numFmtId="178" fontId="4" fillId="0" borderId="8" xfId="1" applyNumberFormat="1" applyFont="1" applyFill="1" applyBorder="1" applyAlignment="1">
      <alignment horizontal="center" vertical="center" wrapText="1"/>
    </xf>
    <xf numFmtId="178" fontId="4" fillId="0" borderId="9" xfId="1" applyNumberFormat="1" applyFont="1" applyFill="1" applyBorder="1" applyAlignment="1">
      <alignment horizontal="center" vertical="center" wrapText="1"/>
    </xf>
    <xf numFmtId="178" fontId="4" fillId="0" borderId="5" xfId="1" applyNumberFormat="1" applyFont="1" applyFill="1" applyBorder="1" applyAlignment="1">
      <alignment horizontal="center" vertical="center" wrapText="1"/>
    </xf>
    <xf numFmtId="176" fontId="2" fillId="0" borderId="6" xfId="2" applyNumberFormat="1" applyFont="1" applyFill="1" applyBorder="1" applyAlignment="1">
      <alignment horizontal="right" vertical="center"/>
    </xf>
    <xf numFmtId="0" fontId="1" fillId="0" borderId="0" xfId="2" applyFont="1" applyFill="1" applyAlignment="1">
      <alignment horizontal="right" vertical="center"/>
    </xf>
    <xf numFmtId="177" fontId="4" fillId="2" borderId="6" xfId="2" applyNumberFormat="1" applyFont="1" applyFill="1" applyBorder="1" applyAlignment="1">
      <alignment horizontal="right" vertical="center" wrapText="1"/>
    </xf>
    <xf numFmtId="0" fontId="5" fillId="0" borderId="0" xfId="2" applyFont="1" applyFill="1" applyBorder="1" applyAlignment="1">
      <alignment horizontal="center"/>
    </xf>
    <xf numFmtId="0" fontId="2" fillId="0" borderId="6" xfId="2" applyFont="1" applyFill="1" applyBorder="1" applyAlignment="1">
      <alignment horizontal="center" vertical="center" wrapText="1"/>
    </xf>
    <xf numFmtId="0" fontId="5" fillId="0" borderId="0" xfId="2" applyFont="1" applyFill="1" applyAlignment="1">
      <alignment horizontal="center"/>
    </xf>
    <xf numFmtId="177" fontId="4" fillId="0" borderId="10" xfId="2" applyNumberFormat="1" applyFont="1" applyFill="1" applyBorder="1" applyAlignment="1">
      <alignment horizontal="left" vertical="center" wrapText="1"/>
    </xf>
    <xf numFmtId="177" fontId="6" fillId="0" borderId="6" xfId="2" applyNumberFormat="1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horizontal="center" vertical="center" wrapText="1"/>
    </xf>
    <xf numFmtId="177" fontId="6" fillId="0" borderId="1" xfId="2" applyNumberFormat="1" applyFont="1" applyFill="1" applyBorder="1" applyAlignment="1">
      <alignment horizontal="center" vertical="center" wrapText="1"/>
    </xf>
    <xf numFmtId="177" fontId="6" fillId="0" borderId="4" xfId="2" applyNumberFormat="1" applyFont="1" applyFill="1" applyBorder="1" applyAlignment="1">
      <alignment horizontal="center" vertical="center" wrapText="1"/>
    </xf>
    <xf numFmtId="177" fontId="6" fillId="0" borderId="5" xfId="2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7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 wrapText="1"/>
    </xf>
    <xf numFmtId="49" fontId="7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left" shrinkToFit="1"/>
    </xf>
    <xf numFmtId="0" fontId="7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 shrinkToFit="1"/>
    </xf>
    <xf numFmtId="0" fontId="5" fillId="0" borderId="4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left" vertical="center"/>
    </xf>
    <xf numFmtId="49" fontId="1" fillId="0" borderId="6" xfId="0" applyNumberFormat="1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left" vertical="center" shrinkToFit="1"/>
    </xf>
    <xf numFmtId="49" fontId="5" fillId="0" borderId="4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center" vertical="center" shrinkToFit="1"/>
    </xf>
    <xf numFmtId="49" fontId="6" fillId="0" borderId="10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177" fontId="5" fillId="0" borderId="10" xfId="0" applyNumberFormat="1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center" vertical="center" wrapText="1"/>
    </xf>
    <xf numFmtId="177" fontId="5" fillId="0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 shrinkToFi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177" fontId="1" fillId="0" borderId="6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/>
    <xf numFmtId="177" fontId="1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top" wrapText="1"/>
    </xf>
    <xf numFmtId="177" fontId="6" fillId="0" borderId="6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/>
    <xf numFmtId="0" fontId="1" fillId="0" borderId="12" xfId="0" applyFont="1" applyFill="1" applyBorder="1" applyAlignment="1">
      <alignment horizontal="left" wrapText="1"/>
    </xf>
    <xf numFmtId="0" fontId="1" fillId="0" borderId="12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12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left" vertical="top" wrapText="1"/>
    </xf>
    <xf numFmtId="49" fontId="1" fillId="0" borderId="6" xfId="0" applyNumberFormat="1" applyFont="1" applyFill="1" applyBorder="1" applyAlignment="1" quotePrefix="1">
      <alignment horizontal="center" vertical="center" wrapText="1"/>
    </xf>
    <xf numFmtId="49" fontId="1" fillId="0" borderId="6" xfId="0" applyNumberFormat="1" applyFont="1" applyFill="1" applyBorder="1" applyAlignment="1" quotePrefix="1">
      <alignment horizontal="center" vertical="center"/>
    </xf>
    <xf numFmtId="0" fontId="1" fillId="0" borderId="6" xfId="0" applyFont="1" applyFill="1" applyBorder="1" applyAlignment="1" quotePrefix="1">
      <alignment horizontal="center" vertical="center" shrinkToFit="1"/>
    </xf>
    <xf numFmtId="49" fontId="1" fillId="0" borderId="10" xfId="0" applyNumberFormat="1" applyFont="1" applyFill="1" applyBorder="1" applyAlignment="1" quotePrefix="1">
      <alignment horizontal="center" vertical="center"/>
    </xf>
    <xf numFmtId="0" fontId="1" fillId="0" borderId="10" xfId="0" applyFont="1" applyFill="1" applyBorder="1" applyAlignment="1" quotePrefix="1">
      <alignment horizontal="center" vertical="center" shrinkToFit="1"/>
    </xf>
  </cellXfs>
  <cellStyles count="51">
    <cellStyle name="常规" xfId="0" builtinId="0"/>
    <cellStyle name="常规 4 2" xfId="1"/>
    <cellStyle name="常规 5" xfId="2"/>
    <cellStyle name="60% - 强调文字颜色 6" xfId="3" builtinId="52"/>
    <cellStyle name="20% - 强调文字颜色 4" xfId="4" builtinId="42"/>
    <cellStyle name="强调文字颜色 4" xfId="5" builtinId="41"/>
    <cellStyle name="输入" xfId="6" builtinId="20"/>
    <cellStyle name="40% - 强调文字颜色 3" xfId="7" builtinId="39"/>
    <cellStyle name="20% - 强调文字颜色 3" xfId="8" builtinId="38"/>
    <cellStyle name="货币" xfId="9" builtinId="4"/>
    <cellStyle name="强调文字颜色 3" xfId="10" builtinId="37"/>
    <cellStyle name="百分比" xfId="11" builtinId="5"/>
    <cellStyle name="60% - 强调文字颜色 2" xfId="12" builtinId="36"/>
    <cellStyle name="60% - 强调文字颜色 5" xfId="13" builtinId="48"/>
    <cellStyle name="强调文字颜色 2" xfId="14" builtinId="33"/>
    <cellStyle name="60% - 强调文字颜色 1" xfId="15" builtinId="32"/>
    <cellStyle name="60% - 强调文字颜色 4" xfId="16" builtinId="44"/>
    <cellStyle name="计算" xfId="17" builtinId="22"/>
    <cellStyle name="强调文字颜色 1" xfId="18" builtinId="29"/>
    <cellStyle name="适中" xfId="19" builtinId="28"/>
    <cellStyle name="20% - 强调文字颜色 5" xfId="20" builtinId="46"/>
    <cellStyle name="好" xfId="21" builtinId="26"/>
    <cellStyle name="20% - 强调文字颜色 1" xfId="22" builtinId="30"/>
    <cellStyle name="汇总" xfId="23" builtinId="25"/>
    <cellStyle name="差" xfId="24" builtinId="27"/>
    <cellStyle name="检查单元格" xfId="25" builtinId="23"/>
    <cellStyle name="输出" xfId="26" builtinId="21"/>
    <cellStyle name="标题 1" xfId="27" builtinId="16"/>
    <cellStyle name="解释性文本" xfId="28" builtinId="53"/>
    <cellStyle name="20% - 强调文字颜色 2" xfId="29" builtinId="34"/>
    <cellStyle name="标题 4" xfId="30" builtinId="19"/>
    <cellStyle name="货币[0]" xfId="31" builtinId="7"/>
    <cellStyle name="40% - 强调文字颜色 4" xfId="32" builtinId="43"/>
    <cellStyle name="千位分隔" xfId="33" builtinId="3"/>
    <cellStyle name="已访问的超链接" xfId="34" builtinId="9"/>
    <cellStyle name="标题" xfId="35" builtinId="15"/>
    <cellStyle name="40% - 强调文字颜色 2" xfId="36" builtinId="35"/>
    <cellStyle name="警告文本" xfId="37" builtinId="11"/>
    <cellStyle name="60% - 强调文字颜色 3" xfId="38" builtinId="40"/>
    <cellStyle name="注释" xfId="39" builtinId="10"/>
    <cellStyle name="20% - 强调文字颜色 6" xfId="40" builtinId="50"/>
    <cellStyle name="强调文字颜色 5" xfId="41" builtinId="45"/>
    <cellStyle name="40% - 强调文字颜色 6" xfId="42" builtinId="51"/>
    <cellStyle name="超链接" xfId="43" builtinId="8"/>
    <cellStyle name="千位分隔[0]" xfId="44" builtinId="6"/>
    <cellStyle name="标题 2" xfId="45" builtinId="17"/>
    <cellStyle name="40% - 强调文字颜色 5" xfId="46" builtinId="47"/>
    <cellStyle name="标题 3" xfId="47" builtinId="18"/>
    <cellStyle name="强调文字颜色 6" xfId="48" builtinId="49"/>
    <cellStyle name="40% - 强调文字颜色 1" xfId="49" builtinId="31"/>
    <cellStyle name="链接单元格" xfId="50" builtinId="24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267968C86FFD4C36ACC19EA1FD1885CA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:/&#23398;&#20064;/2023/&#26412;&#19987;&#31185;&#35745;&#21010;/&#25968;&#25454;&#27979;&#31639;5.12(&#21103;&#26412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 (2)"/>
      <sheetName val="不含内高班 (2)"/>
      <sheetName val="汇总"/>
      <sheetName val="本科跨省"/>
      <sheetName val="专科跨省 (2)"/>
      <sheetName val="专科跨省"/>
      <sheetName val="本科"/>
      <sheetName val="专科"/>
      <sheetName val="单招、直升专"/>
      <sheetName val="高校招生计划测算"/>
      <sheetName val="办学条件测算表 (调整后)"/>
      <sheetName val="附件1 本科"/>
      <sheetName val="附件2  专科 "/>
      <sheetName val="附件3 办学条件指标测算-本科"/>
      <sheetName val="附件4  办学条件指标测算-专科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6">
          <cell r="R16">
            <v>1900</v>
          </cell>
          <cell r="S16">
            <v>1950</v>
          </cell>
        </row>
        <row r="16">
          <cell r="AI16">
            <v>5</v>
          </cell>
          <cell r="AJ16">
            <v>25</v>
          </cell>
        </row>
        <row r="16">
          <cell r="AL16">
            <v>18</v>
          </cell>
          <cell r="AM16">
            <v>15</v>
          </cell>
        </row>
        <row r="16">
          <cell r="AO16">
            <v>10</v>
          </cell>
          <cell r="AP16">
            <v>49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Q85"/>
  <sheetViews>
    <sheetView tabSelected="1" zoomScale="110" zoomScaleNormal="110" topLeftCell="I1" workbookViewId="0">
      <pane ySplit="3" topLeftCell="A4" activePane="bottomLeft" state="frozen"/>
      <selection/>
      <selection pane="bottomLeft" activeCell="G80" sqref="G80"/>
    </sheetView>
  </sheetViews>
  <sheetFormatPr defaultColWidth="9" defaultRowHeight="12.05"/>
  <cols>
    <col min="1" max="1" width="16.3719008264463" style="42" customWidth="1"/>
    <col min="2" max="2" width="4.50413223140496" style="42" customWidth="1"/>
    <col min="3" max="3" width="7.62809917355372" style="43" customWidth="1"/>
    <col min="4" max="4" width="18.1239669421488" style="44" customWidth="1"/>
    <col min="5" max="5" width="3.24793388429752" style="42" customWidth="1"/>
    <col min="6" max="6" width="5.37190082644628" style="45" customWidth="1"/>
    <col min="7" max="7" width="6.37190082644628" style="45" customWidth="1"/>
    <col min="8" max="9" width="4.62809917355372" style="39" customWidth="1"/>
    <col min="10" max="11" width="4.62809917355372" style="41" customWidth="1"/>
    <col min="12" max="13" width="5.41322314049587" style="41" customWidth="1"/>
    <col min="14" max="14" width="5.87603305785124" style="46" customWidth="1"/>
    <col min="15" max="15" width="31.7520661157025" style="47" customWidth="1"/>
    <col min="16" max="191" width="9" style="39"/>
    <col min="192" max="251" width="9" style="40"/>
  </cols>
  <sheetData>
    <row r="1" s="39" customFormat="1" ht="50" customHeight="1" spans="1:224">
      <c r="A1" s="48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</row>
    <row r="2" s="39" customFormat="1" ht="36.95" customHeight="1" spans="1:224">
      <c r="A2" s="50" t="s">
        <v>1</v>
      </c>
      <c r="B2" s="50" t="s">
        <v>2</v>
      </c>
      <c r="C2" s="51" t="s">
        <v>3</v>
      </c>
      <c r="D2" s="52" t="s">
        <v>4</v>
      </c>
      <c r="E2" s="50" t="s">
        <v>5</v>
      </c>
      <c r="F2" s="68" t="s">
        <v>6</v>
      </c>
      <c r="G2" s="69"/>
      <c r="H2" s="70" t="s">
        <v>7</v>
      </c>
      <c r="I2" s="70"/>
      <c r="J2" s="70" t="s">
        <v>8</v>
      </c>
      <c r="K2" s="70"/>
      <c r="L2" s="70" t="s">
        <v>9</v>
      </c>
      <c r="M2" s="70"/>
      <c r="N2" s="70" t="s">
        <v>10</v>
      </c>
      <c r="O2" s="50" t="s">
        <v>11</v>
      </c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</row>
    <row r="3" s="39" customFormat="1" ht="16.5" customHeight="1" spans="1:224">
      <c r="A3" s="50"/>
      <c r="B3" s="50"/>
      <c r="C3" s="51"/>
      <c r="D3" s="52"/>
      <c r="E3" s="50"/>
      <c r="F3" s="71" t="s">
        <v>12</v>
      </c>
      <c r="G3" s="71" t="s">
        <v>13</v>
      </c>
      <c r="H3" s="72" t="s">
        <v>12</v>
      </c>
      <c r="I3" s="72" t="s">
        <v>13</v>
      </c>
      <c r="J3" s="72" t="s">
        <v>12</v>
      </c>
      <c r="K3" s="72" t="s">
        <v>13</v>
      </c>
      <c r="L3" s="72" t="s">
        <v>12</v>
      </c>
      <c r="M3" s="72" t="s">
        <v>13</v>
      </c>
      <c r="N3" s="70"/>
      <c r="O3" s="5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</row>
    <row r="4" s="39" customFormat="1" ht="14.25" spans="1:224">
      <c r="A4" s="53" t="s">
        <v>14</v>
      </c>
      <c r="B4" s="50" t="s">
        <v>15</v>
      </c>
      <c r="C4" s="54" t="s">
        <v>16</v>
      </c>
      <c r="D4" s="55" t="s">
        <v>17</v>
      </c>
      <c r="E4" s="73">
        <v>4</v>
      </c>
      <c r="F4" s="74">
        <v>12</v>
      </c>
      <c r="G4" s="74">
        <v>12</v>
      </c>
      <c r="H4" s="74"/>
      <c r="I4" s="74"/>
      <c r="J4" s="74"/>
      <c r="K4" s="74"/>
      <c r="L4" s="74"/>
      <c r="M4" s="74"/>
      <c r="N4" s="80">
        <v>3200</v>
      </c>
      <c r="O4" s="81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</row>
    <row r="5" s="39" customFormat="1" ht="14.25" spans="1:224">
      <c r="A5" s="56"/>
      <c r="B5" s="50"/>
      <c r="C5" s="92" t="s">
        <v>18</v>
      </c>
      <c r="D5" s="55" t="s">
        <v>19</v>
      </c>
      <c r="E5" s="73">
        <v>4</v>
      </c>
      <c r="F5" s="74">
        <v>11</v>
      </c>
      <c r="G5" s="74">
        <v>12</v>
      </c>
      <c r="H5" s="74"/>
      <c r="I5" s="74">
        <v>1</v>
      </c>
      <c r="J5" s="74"/>
      <c r="K5" s="74"/>
      <c r="L5" s="74"/>
      <c r="M5" s="74"/>
      <c r="N5" s="80">
        <v>3200</v>
      </c>
      <c r="O5" s="81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</row>
    <row r="6" s="39" customFormat="1" ht="14.25" spans="1:251">
      <c r="A6" s="56"/>
      <c r="B6" s="53" t="s">
        <v>20</v>
      </c>
      <c r="C6" s="93" t="s">
        <v>21</v>
      </c>
      <c r="D6" s="58" t="s">
        <v>22</v>
      </c>
      <c r="E6" s="75">
        <v>4</v>
      </c>
      <c r="F6" s="54"/>
      <c r="G6" s="74">
        <v>19</v>
      </c>
      <c r="H6" s="54"/>
      <c r="I6" s="54"/>
      <c r="J6" s="54"/>
      <c r="K6" s="54"/>
      <c r="L6" s="54"/>
      <c r="M6" s="54"/>
      <c r="N6" s="54" t="s">
        <v>23</v>
      </c>
      <c r="O6" s="82"/>
      <c r="P6" s="40"/>
      <c r="Q6" s="40"/>
      <c r="R6" s="40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85"/>
      <c r="DH6" s="85"/>
      <c r="DI6" s="85"/>
      <c r="DJ6" s="85"/>
      <c r="DK6" s="85"/>
      <c r="DL6" s="85"/>
      <c r="DM6" s="85"/>
      <c r="DN6" s="85"/>
      <c r="DO6" s="85"/>
      <c r="DP6" s="85"/>
      <c r="DQ6" s="85"/>
      <c r="DR6" s="85"/>
      <c r="DS6" s="85"/>
      <c r="DT6" s="85"/>
      <c r="DU6" s="85"/>
      <c r="DV6" s="85"/>
      <c r="DW6" s="85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5"/>
      <c r="EL6" s="85"/>
      <c r="EM6" s="85"/>
      <c r="EN6" s="85"/>
      <c r="EO6" s="85"/>
      <c r="EP6" s="85"/>
      <c r="EQ6" s="85"/>
      <c r="ER6" s="85"/>
      <c r="ES6" s="85"/>
      <c r="ET6" s="85"/>
      <c r="EU6" s="85"/>
      <c r="EV6" s="85"/>
      <c r="EW6" s="85"/>
      <c r="EX6" s="85"/>
      <c r="EY6" s="85"/>
      <c r="EZ6" s="85"/>
      <c r="FA6" s="85"/>
      <c r="FB6" s="85"/>
      <c r="FC6" s="85"/>
      <c r="FD6" s="85"/>
      <c r="FE6" s="85"/>
      <c r="FF6" s="85"/>
      <c r="FG6" s="85"/>
      <c r="FH6" s="85"/>
      <c r="FI6" s="85"/>
      <c r="FJ6" s="85"/>
      <c r="FK6" s="85"/>
      <c r="FL6" s="85"/>
      <c r="FM6" s="85"/>
      <c r="FN6" s="85"/>
      <c r="FO6" s="85"/>
      <c r="FP6" s="85"/>
      <c r="FQ6" s="85"/>
      <c r="FR6" s="85"/>
      <c r="FS6" s="85"/>
      <c r="FT6" s="85"/>
      <c r="FU6" s="85"/>
      <c r="FV6" s="85"/>
      <c r="FW6" s="85"/>
      <c r="FX6" s="85"/>
      <c r="FY6" s="85"/>
      <c r="FZ6" s="85"/>
      <c r="GA6" s="85"/>
      <c r="GB6" s="85"/>
      <c r="GC6" s="85"/>
      <c r="GD6" s="85"/>
      <c r="GE6" s="85"/>
      <c r="GF6" s="85"/>
      <c r="GG6" s="85"/>
      <c r="GH6" s="85"/>
      <c r="GI6" s="85"/>
      <c r="GJ6" s="85"/>
      <c r="GK6" s="85"/>
      <c r="GL6" s="85"/>
      <c r="GM6" s="85"/>
      <c r="GN6" s="85"/>
      <c r="GO6" s="85"/>
      <c r="GP6" s="85"/>
      <c r="GQ6" s="85"/>
      <c r="GR6" s="85"/>
      <c r="GS6" s="85"/>
      <c r="GT6" s="85"/>
      <c r="GU6" s="85"/>
      <c r="GV6" s="85"/>
      <c r="GW6" s="85"/>
      <c r="GX6" s="85"/>
      <c r="GY6" s="85"/>
      <c r="GZ6" s="85"/>
      <c r="HA6" s="85"/>
      <c r="HB6" s="85"/>
      <c r="HC6" s="85"/>
      <c r="HD6" s="85"/>
      <c r="HE6" s="85"/>
      <c r="HF6" s="85"/>
      <c r="HG6" s="85"/>
      <c r="HH6" s="85"/>
      <c r="HI6" s="85"/>
      <c r="HJ6" s="85"/>
      <c r="HK6" s="85"/>
      <c r="HL6" s="85"/>
      <c r="HM6" s="85"/>
      <c r="HN6" s="85"/>
      <c r="HO6" s="85"/>
      <c r="HP6" s="85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  <c r="IM6" s="40"/>
      <c r="IN6" s="40"/>
      <c r="IO6" s="40"/>
      <c r="IP6" s="40"/>
      <c r="IQ6" s="40"/>
    </row>
    <row r="7" s="40" customFormat="1" ht="14.25" spans="1:191">
      <c r="A7" s="56"/>
      <c r="B7" s="56"/>
      <c r="C7" s="59" t="s">
        <v>24</v>
      </c>
      <c r="D7" s="55" t="s">
        <v>25</v>
      </c>
      <c r="E7" s="60">
        <v>4</v>
      </c>
      <c r="F7" s="74"/>
      <c r="G7" s="74">
        <v>16</v>
      </c>
      <c r="H7" s="74"/>
      <c r="I7" s="74"/>
      <c r="J7" s="74"/>
      <c r="K7" s="74"/>
      <c r="L7" s="74"/>
      <c r="M7" s="74"/>
      <c r="N7" s="74">
        <v>3500</v>
      </c>
      <c r="O7" s="81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</row>
    <row r="8" s="40" customFormat="1" ht="14.25" spans="1:15">
      <c r="A8" s="56"/>
      <c r="B8" s="56"/>
      <c r="C8" s="94" t="s">
        <v>26</v>
      </c>
      <c r="D8" s="55" t="s">
        <v>27</v>
      </c>
      <c r="E8" s="60">
        <v>4</v>
      </c>
      <c r="F8" s="74">
        <v>8</v>
      </c>
      <c r="G8" s="74">
        <v>8</v>
      </c>
      <c r="H8" s="74"/>
      <c r="I8" s="74"/>
      <c r="J8" s="74"/>
      <c r="K8" s="74"/>
      <c r="L8" s="74"/>
      <c r="M8" s="74"/>
      <c r="N8" s="80">
        <v>3200</v>
      </c>
      <c r="O8" s="81"/>
    </row>
    <row r="9" s="40" customFormat="1" ht="14.25" spans="1:191">
      <c r="A9" s="56"/>
      <c r="B9" s="56"/>
      <c r="C9" s="60" t="s">
        <v>28</v>
      </c>
      <c r="D9" s="55" t="s">
        <v>29</v>
      </c>
      <c r="E9" s="60">
        <v>4</v>
      </c>
      <c r="F9" s="74"/>
      <c r="G9" s="74">
        <v>19</v>
      </c>
      <c r="H9" s="74"/>
      <c r="I9" s="74"/>
      <c r="J9" s="74"/>
      <c r="K9" s="74"/>
      <c r="L9" s="74"/>
      <c r="M9" s="74">
        <v>3</v>
      </c>
      <c r="N9" s="80">
        <v>3500</v>
      </c>
      <c r="O9" s="81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</row>
    <row r="10" s="40" customFormat="1" ht="14.25" spans="1:191">
      <c r="A10" s="56"/>
      <c r="B10" s="56"/>
      <c r="C10" s="60" t="s">
        <v>30</v>
      </c>
      <c r="D10" s="55" t="s">
        <v>31</v>
      </c>
      <c r="E10" s="60">
        <v>4</v>
      </c>
      <c r="F10" s="74"/>
      <c r="G10" s="74">
        <v>10</v>
      </c>
      <c r="H10" s="74"/>
      <c r="I10" s="74"/>
      <c r="J10" s="74"/>
      <c r="K10" s="74"/>
      <c r="L10" s="74"/>
      <c r="M10" s="74"/>
      <c r="N10" s="80">
        <v>3500</v>
      </c>
      <c r="O10" s="81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</row>
    <row r="11" s="39" customFormat="1" ht="14.25" spans="1:251">
      <c r="A11" s="56"/>
      <c r="B11" s="56"/>
      <c r="C11" s="60" t="s">
        <v>32</v>
      </c>
      <c r="D11" s="55" t="s">
        <v>33</v>
      </c>
      <c r="E11" s="60">
        <v>4</v>
      </c>
      <c r="F11" s="74"/>
      <c r="G11" s="74">
        <v>10</v>
      </c>
      <c r="H11" s="74"/>
      <c r="I11" s="74"/>
      <c r="J11" s="74"/>
      <c r="K11" s="74"/>
      <c r="L11" s="74"/>
      <c r="M11" s="74"/>
      <c r="N11" s="74">
        <v>3500</v>
      </c>
      <c r="O11" s="81" t="s">
        <v>34</v>
      </c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  <c r="IM11" s="40"/>
      <c r="IN11" s="40"/>
      <c r="IO11" s="40"/>
      <c r="IP11" s="40"/>
      <c r="IQ11" s="40"/>
    </row>
    <row r="12" s="39" customFormat="1" ht="14.25" spans="1:251">
      <c r="A12" s="56"/>
      <c r="B12" s="56"/>
      <c r="C12" s="94" t="s">
        <v>35</v>
      </c>
      <c r="D12" s="55" t="s">
        <v>36</v>
      </c>
      <c r="E12" s="60">
        <v>4</v>
      </c>
      <c r="F12" s="74"/>
      <c r="G12" s="74">
        <v>16</v>
      </c>
      <c r="H12" s="74"/>
      <c r="I12" s="74"/>
      <c r="J12" s="74"/>
      <c r="K12" s="74"/>
      <c r="L12" s="74"/>
      <c r="M12" s="74"/>
      <c r="N12" s="74">
        <v>3500</v>
      </c>
      <c r="O12" s="79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  <c r="GC12" s="40"/>
      <c r="GD12" s="40"/>
      <c r="GE12" s="40"/>
      <c r="GF12" s="40"/>
      <c r="GG12" s="40"/>
      <c r="GH12" s="40"/>
      <c r="GI12" s="40"/>
      <c r="GJ12" s="40"/>
      <c r="GK12" s="40"/>
      <c r="GL12" s="40"/>
      <c r="GM12" s="40"/>
      <c r="GN12" s="40"/>
      <c r="GO12" s="40"/>
      <c r="GP12" s="40"/>
      <c r="GQ12" s="40"/>
      <c r="GR12" s="40"/>
      <c r="GS12" s="40"/>
      <c r="GT12" s="40"/>
      <c r="GU12" s="40"/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/>
      <c r="HI12" s="40"/>
      <c r="HJ12" s="40"/>
      <c r="HK12" s="40"/>
      <c r="HL12" s="40"/>
      <c r="HM12" s="40"/>
      <c r="HN12" s="40"/>
      <c r="HO12" s="40"/>
      <c r="HP12" s="40"/>
      <c r="HQ12" s="40"/>
      <c r="HR12" s="40"/>
      <c r="HS12" s="40"/>
      <c r="HT12" s="40"/>
      <c r="HU12" s="40"/>
      <c r="HV12" s="40"/>
      <c r="HW12" s="40"/>
      <c r="HX12" s="40"/>
      <c r="HY12" s="40"/>
      <c r="HZ12" s="40"/>
      <c r="IA12" s="40"/>
      <c r="IB12" s="40"/>
      <c r="IC12" s="40"/>
      <c r="ID12" s="40"/>
      <c r="IE12" s="40"/>
      <c r="IF12" s="40"/>
      <c r="IG12" s="40"/>
      <c r="IH12" s="40"/>
      <c r="II12" s="40"/>
      <c r="IJ12" s="40"/>
      <c r="IK12" s="40"/>
      <c r="IL12" s="40"/>
      <c r="IM12" s="40"/>
      <c r="IN12" s="40"/>
      <c r="IO12" s="40"/>
      <c r="IP12" s="40"/>
      <c r="IQ12" s="40"/>
    </row>
    <row r="13" s="40" customFormat="1" ht="14.25" spans="1:191">
      <c r="A13" s="56"/>
      <c r="B13" s="56"/>
      <c r="C13" s="60" t="s">
        <v>37</v>
      </c>
      <c r="D13" s="55" t="s">
        <v>38</v>
      </c>
      <c r="E13" s="60">
        <v>4</v>
      </c>
      <c r="F13" s="74"/>
      <c r="G13" s="74">
        <v>11</v>
      </c>
      <c r="H13" s="74"/>
      <c r="I13" s="74"/>
      <c r="J13" s="74"/>
      <c r="K13" s="74"/>
      <c r="L13" s="74"/>
      <c r="M13" s="74"/>
      <c r="N13" s="80">
        <v>3500</v>
      </c>
      <c r="O13" s="81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</row>
    <row r="14" s="40" customFormat="1" ht="14.25" spans="1:15">
      <c r="A14" s="56"/>
      <c r="B14" s="56"/>
      <c r="C14" s="60">
        <v>120206</v>
      </c>
      <c r="D14" s="55" t="s">
        <v>39</v>
      </c>
      <c r="E14" s="60">
        <v>4</v>
      </c>
      <c r="F14" s="74">
        <v>4</v>
      </c>
      <c r="G14" s="74">
        <v>4</v>
      </c>
      <c r="H14" s="74"/>
      <c r="I14" s="74"/>
      <c r="J14" s="74"/>
      <c r="K14" s="74"/>
      <c r="L14" s="74"/>
      <c r="M14" s="74"/>
      <c r="N14" s="80">
        <v>3200</v>
      </c>
      <c r="O14" s="81"/>
    </row>
    <row r="15" s="40" customFormat="1" ht="14.25" spans="1:15">
      <c r="A15" s="56"/>
      <c r="B15" s="56"/>
      <c r="C15" s="60">
        <v>120202</v>
      </c>
      <c r="D15" s="55" t="s">
        <v>40</v>
      </c>
      <c r="E15" s="60">
        <v>4</v>
      </c>
      <c r="F15" s="74">
        <v>6</v>
      </c>
      <c r="G15" s="74">
        <v>6</v>
      </c>
      <c r="H15" s="74"/>
      <c r="I15" s="74"/>
      <c r="J15" s="74"/>
      <c r="K15" s="74"/>
      <c r="L15" s="74"/>
      <c r="M15" s="74"/>
      <c r="N15" s="74">
        <v>3200</v>
      </c>
      <c r="O15" s="83"/>
    </row>
    <row r="16" s="40" customFormat="1" ht="14.25" spans="1:191">
      <c r="A16" s="56"/>
      <c r="B16" s="56"/>
      <c r="C16" s="60">
        <v>120601</v>
      </c>
      <c r="D16" s="61" t="s">
        <v>41</v>
      </c>
      <c r="E16" s="60">
        <v>4</v>
      </c>
      <c r="F16" s="74"/>
      <c r="G16" s="74">
        <v>16</v>
      </c>
      <c r="H16" s="74"/>
      <c r="I16" s="74"/>
      <c r="J16" s="74"/>
      <c r="K16" s="74"/>
      <c r="L16" s="74"/>
      <c r="M16" s="74"/>
      <c r="N16" s="80">
        <v>3500</v>
      </c>
      <c r="O16" s="83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  <c r="GC16" s="39"/>
      <c r="GD16" s="39"/>
      <c r="GE16" s="39"/>
      <c r="GF16" s="39"/>
      <c r="GG16" s="39"/>
      <c r="GH16" s="39"/>
      <c r="GI16" s="39"/>
    </row>
    <row r="17" s="39" customFormat="1" ht="14.25" spans="1:18">
      <c r="A17" s="56"/>
      <c r="B17" s="56"/>
      <c r="C17" s="54" t="s">
        <v>42</v>
      </c>
      <c r="D17" s="55" t="s">
        <v>43</v>
      </c>
      <c r="E17" s="73">
        <v>4</v>
      </c>
      <c r="F17" s="74">
        <v>6</v>
      </c>
      <c r="G17" s="74">
        <v>7</v>
      </c>
      <c r="H17" s="74">
        <v>2</v>
      </c>
      <c r="I17" s="74">
        <v>2</v>
      </c>
      <c r="J17" s="74"/>
      <c r="K17" s="74">
        <v>3</v>
      </c>
      <c r="L17" s="74"/>
      <c r="M17" s="74"/>
      <c r="N17" s="80">
        <v>3200</v>
      </c>
      <c r="O17" s="81"/>
      <c r="P17" s="40"/>
      <c r="Q17" s="40"/>
      <c r="R17" s="40"/>
    </row>
    <row r="18" s="39" customFormat="1" ht="14.25" spans="1:18">
      <c r="A18" s="56"/>
      <c r="B18" s="56"/>
      <c r="C18" s="60">
        <v>120207</v>
      </c>
      <c r="D18" s="55" t="s">
        <v>44</v>
      </c>
      <c r="E18" s="60">
        <v>4</v>
      </c>
      <c r="F18" s="74">
        <v>4</v>
      </c>
      <c r="G18" s="74">
        <v>4</v>
      </c>
      <c r="H18" s="74"/>
      <c r="I18" s="74"/>
      <c r="J18" s="74"/>
      <c r="K18" s="74"/>
      <c r="L18" s="74"/>
      <c r="M18" s="74"/>
      <c r="N18" s="74">
        <v>3200</v>
      </c>
      <c r="O18" s="81"/>
      <c r="P18" s="40"/>
      <c r="Q18" s="40"/>
      <c r="R18" s="40"/>
    </row>
    <row r="19" s="39" customFormat="1" ht="14.25" spans="1:224">
      <c r="A19" s="56"/>
      <c r="B19" s="56"/>
      <c r="C19" s="94" t="s">
        <v>45</v>
      </c>
      <c r="D19" s="55" t="s">
        <v>46</v>
      </c>
      <c r="E19" s="60">
        <v>4</v>
      </c>
      <c r="F19" s="74">
        <v>6</v>
      </c>
      <c r="G19" s="74">
        <v>6</v>
      </c>
      <c r="H19" s="74"/>
      <c r="I19" s="74"/>
      <c r="J19" s="74"/>
      <c r="K19" s="74">
        <v>4</v>
      </c>
      <c r="L19" s="74"/>
      <c r="M19" s="74"/>
      <c r="N19" s="80">
        <v>3200</v>
      </c>
      <c r="O19" s="81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  <c r="ES19" s="40"/>
      <c r="ET19" s="40"/>
      <c r="EU19" s="40"/>
      <c r="EV19" s="40"/>
      <c r="EW19" s="40"/>
      <c r="EX19" s="40"/>
      <c r="EY19" s="40"/>
      <c r="EZ19" s="40"/>
      <c r="FA19" s="40"/>
      <c r="FB19" s="40"/>
      <c r="FC19" s="40"/>
      <c r="FD19" s="40"/>
      <c r="FE19" s="40"/>
      <c r="FF19" s="40"/>
      <c r="FG19" s="40"/>
      <c r="FH19" s="40"/>
      <c r="FI19" s="40"/>
      <c r="FJ19" s="40"/>
      <c r="FK19" s="40"/>
      <c r="FL19" s="40"/>
      <c r="FM19" s="40"/>
      <c r="FN19" s="40"/>
      <c r="FO19" s="40"/>
      <c r="FP19" s="40"/>
      <c r="FQ19" s="40"/>
      <c r="FR19" s="40"/>
      <c r="FS19" s="40"/>
      <c r="FT19" s="40"/>
      <c r="FU19" s="40"/>
      <c r="FV19" s="40"/>
      <c r="FW19" s="40"/>
      <c r="FX19" s="40"/>
      <c r="FY19" s="40"/>
      <c r="FZ19" s="40"/>
      <c r="GA19" s="40"/>
      <c r="GB19" s="40"/>
      <c r="GC19" s="40"/>
      <c r="GD19" s="40"/>
      <c r="GE19" s="40"/>
      <c r="GF19" s="40"/>
      <c r="GG19" s="40"/>
      <c r="GH19" s="40"/>
      <c r="GI19" s="40"/>
      <c r="GJ19" s="40"/>
      <c r="GK19" s="40"/>
      <c r="GL19" s="40"/>
      <c r="GM19" s="40"/>
      <c r="GN19" s="40"/>
      <c r="GO19" s="40"/>
      <c r="GP19" s="40"/>
      <c r="GQ19" s="40"/>
      <c r="GR19" s="40"/>
      <c r="GS19" s="40"/>
      <c r="GT19" s="40"/>
      <c r="GU19" s="40"/>
      <c r="GV19" s="40"/>
      <c r="GW19" s="40"/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/>
      <c r="HI19" s="40"/>
      <c r="HJ19" s="40"/>
      <c r="HK19" s="40"/>
      <c r="HL19" s="40"/>
      <c r="HM19" s="40"/>
      <c r="HN19" s="40"/>
      <c r="HO19" s="40"/>
      <c r="HP19" s="40"/>
    </row>
    <row r="20" s="39" customFormat="1" ht="14.25" spans="1:251">
      <c r="A20" s="56"/>
      <c r="B20" s="56"/>
      <c r="C20" s="60" t="s">
        <v>47</v>
      </c>
      <c r="D20" s="55" t="s">
        <v>48</v>
      </c>
      <c r="E20" s="60">
        <v>4</v>
      </c>
      <c r="F20" s="74"/>
      <c r="G20" s="74">
        <v>16</v>
      </c>
      <c r="H20" s="74"/>
      <c r="I20" s="74"/>
      <c r="J20" s="74"/>
      <c r="K20" s="74"/>
      <c r="L20" s="74"/>
      <c r="M20" s="74"/>
      <c r="N20" s="80">
        <v>3200</v>
      </c>
      <c r="O20" s="81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40"/>
      <c r="EC20" s="40"/>
      <c r="ED20" s="40"/>
      <c r="EE20" s="40"/>
      <c r="EF20" s="40"/>
      <c r="EG20" s="40"/>
      <c r="EH20" s="40"/>
      <c r="EI20" s="40"/>
      <c r="EJ20" s="40"/>
      <c r="EK20" s="40"/>
      <c r="EL20" s="40"/>
      <c r="EM20" s="40"/>
      <c r="EN20" s="40"/>
      <c r="EO20" s="40"/>
      <c r="EP20" s="40"/>
      <c r="EQ20" s="40"/>
      <c r="ER20" s="40"/>
      <c r="ES20" s="40"/>
      <c r="ET20" s="40"/>
      <c r="EU20" s="40"/>
      <c r="EV20" s="40"/>
      <c r="EW20" s="40"/>
      <c r="EX20" s="40"/>
      <c r="EY20" s="40"/>
      <c r="EZ20" s="40"/>
      <c r="FA20" s="40"/>
      <c r="FB20" s="40"/>
      <c r="FC20" s="40"/>
      <c r="FD20" s="40"/>
      <c r="FE20" s="40"/>
      <c r="FF20" s="40"/>
      <c r="FG20" s="40"/>
      <c r="FH20" s="40"/>
      <c r="FI20" s="40"/>
      <c r="FJ20" s="40"/>
      <c r="FK20" s="40"/>
      <c r="FL20" s="40"/>
      <c r="FM20" s="40"/>
      <c r="FN20" s="40"/>
      <c r="FO20" s="40"/>
      <c r="FP20" s="40"/>
      <c r="FQ20" s="40"/>
      <c r="FR20" s="40"/>
      <c r="FS20" s="40"/>
      <c r="FT20" s="40"/>
      <c r="FU20" s="40"/>
      <c r="FV20" s="40"/>
      <c r="FW20" s="40"/>
      <c r="FX20" s="40"/>
      <c r="FY20" s="40"/>
      <c r="FZ20" s="40"/>
      <c r="GA20" s="40"/>
      <c r="GB20" s="40"/>
      <c r="GC20" s="40"/>
      <c r="GD20" s="40"/>
      <c r="GE20" s="40"/>
      <c r="GF20" s="40"/>
      <c r="GG20" s="40"/>
      <c r="GH20" s="40"/>
      <c r="GI20" s="40"/>
      <c r="GJ20" s="40"/>
      <c r="GK20" s="40"/>
      <c r="GL20" s="40"/>
      <c r="GM20" s="40"/>
      <c r="GN20" s="40"/>
      <c r="GO20" s="40"/>
      <c r="GP20" s="40"/>
      <c r="GQ20" s="40"/>
      <c r="GR20" s="40"/>
      <c r="GS20" s="40"/>
      <c r="GT20" s="40"/>
      <c r="GU20" s="40"/>
      <c r="GV20" s="40"/>
      <c r="GW20" s="40"/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/>
      <c r="HI20" s="40"/>
      <c r="HJ20" s="40"/>
      <c r="HK20" s="40"/>
      <c r="HL20" s="40"/>
      <c r="HM20" s="40"/>
      <c r="HN20" s="40"/>
      <c r="HO20" s="40"/>
      <c r="HP20" s="40"/>
      <c r="HQ20" s="40"/>
      <c r="HR20" s="40"/>
      <c r="HS20" s="40"/>
      <c r="HT20" s="40"/>
      <c r="HU20" s="40"/>
      <c r="HV20" s="40"/>
      <c r="HW20" s="40"/>
      <c r="HX20" s="40"/>
      <c r="HY20" s="40"/>
      <c r="HZ20" s="40"/>
      <c r="IA20" s="40"/>
      <c r="IB20" s="40"/>
      <c r="IC20" s="40"/>
      <c r="ID20" s="40"/>
      <c r="IE20" s="40"/>
      <c r="IF20" s="40"/>
      <c r="IG20" s="40"/>
      <c r="IH20" s="40"/>
      <c r="II20" s="40"/>
      <c r="IJ20" s="40"/>
      <c r="IK20" s="40"/>
      <c r="IL20" s="40"/>
      <c r="IM20" s="40"/>
      <c r="IN20" s="40"/>
      <c r="IO20" s="40"/>
      <c r="IP20" s="40"/>
      <c r="IQ20" s="40"/>
    </row>
    <row r="21" s="39" customFormat="1" ht="14.25" spans="1:251">
      <c r="A21" s="56"/>
      <c r="B21" s="56"/>
      <c r="C21" s="60" t="s">
        <v>49</v>
      </c>
      <c r="D21" s="55" t="s">
        <v>50</v>
      </c>
      <c r="E21" s="60">
        <v>4</v>
      </c>
      <c r="F21" s="74"/>
      <c r="G21" s="74">
        <v>8</v>
      </c>
      <c r="H21" s="74"/>
      <c r="I21" s="74"/>
      <c r="J21" s="74"/>
      <c r="K21" s="74"/>
      <c r="L21" s="74"/>
      <c r="M21" s="74"/>
      <c r="N21" s="80">
        <v>3200</v>
      </c>
      <c r="O21" s="81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  <c r="ER21" s="40"/>
      <c r="ES21" s="40"/>
      <c r="ET21" s="40"/>
      <c r="EU21" s="40"/>
      <c r="EV21" s="40"/>
      <c r="EW21" s="40"/>
      <c r="EX21" s="40"/>
      <c r="EY21" s="40"/>
      <c r="EZ21" s="40"/>
      <c r="FA21" s="40"/>
      <c r="FB21" s="40"/>
      <c r="FC21" s="40"/>
      <c r="FD21" s="40"/>
      <c r="FE21" s="40"/>
      <c r="FF21" s="40"/>
      <c r="FG21" s="40"/>
      <c r="FH21" s="40"/>
      <c r="FI21" s="40"/>
      <c r="FJ21" s="40"/>
      <c r="FK21" s="40"/>
      <c r="FL21" s="40"/>
      <c r="FM21" s="40"/>
      <c r="FN21" s="40"/>
      <c r="FO21" s="40"/>
      <c r="FP21" s="40"/>
      <c r="FQ21" s="40"/>
      <c r="FR21" s="40"/>
      <c r="FS21" s="40"/>
      <c r="FT21" s="40"/>
      <c r="FU21" s="40"/>
      <c r="FV21" s="40"/>
      <c r="FW21" s="40"/>
      <c r="FX21" s="40"/>
      <c r="FY21" s="40"/>
      <c r="FZ21" s="40"/>
      <c r="GA21" s="40"/>
      <c r="GB21" s="40"/>
      <c r="GC21" s="40"/>
      <c r="GD21" s="40"/>
      <c r="GE21" s="40"/>
      <c r="GF21" s="40"/>
      <c r="GG21" s="40"/>
      <c r="GH21" s="40"/>
      <c r="GI21" s="40"/>
      <c r="GJ21" s="40"/>
      <c r="GK21" s="40"/>
      <c r="GL21" s="40"/>
      <c r="GM21" s="40"/>
      <c r="GN21" s="40"/>
      <c r="GO21" s="40"/>
      <c r="GP21" s="40"/>
      <c r="GQ21" s="40"/>
      <c r="GR21" s="40"/>
      <c r="GS21" s="40"/>
      <c r="GT21" s="40"/>
      <c r="GU21" s="40"/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/>
      <c r="HI21" s="40"/>
      <c r="HJ21" s="40"/>
      <c r="HK21" s="40"/>
      <c r="HL21" s="40"/>
      <c r="HM21" s="40"/>
      <c r="HN21" s="40"/>
      <c r="HO21" s="40"/>
      <c r="HP21" s="40"/>
      <c r="HQ21" s="40"/>
      <c r="HR21" s="40"/>
      <c r="HS21" s="40"/>
      <c r="HT21" s="40"/>
      <c r="HU21" s="40"/>
      <c r="HV21" s="40"/>
      <c r="HW21" s="40"/>
      <c r="HX21" s="40"/>
      <c r="HY21" s="40"/>
      <c r="HZ21" s="40"/>
      <c r="IA21" s="40"/>
      <c r="IB21" s="40"/>
      <c r="IC21" s="40"/>
      <c r="ID21" s="40"/>
      <c r="IE21" s="40"/>
      <c r="IF21" s="40"/>
      <c r="IG21" s="40"/>
      <c r="IH21" s="40"/>
      <c r="II21" s="40"/>
      <c r="IJ21" s="40"/>
      <c r="IK21" s="40"/>
      <c r="IL21" s="40"/>
      <c r="IM21" s="40"/>
      <c r="IN21" s="40"/>
      <c r="IO21" s="40"/>
      <c r="IP21" s="40"/>
      <c r="IQ21" s="40"/>
    </row>
    <row r="22" s="39" customFormat="1" ht="14.25" spans="1:224">
      <c r="A22" s="56"/>
      <c r="B22" s="56"/>
      <c r="C22" s="60" t="s">
        <v>51</v>
      </c>
      <c r="D22" s="55" t="s">
        <v>52</v>
      </c>
      <c r="E22" s="60">
        <v>4</v>
      </c>
      <c r="F22" s="74">
        <v>12</v>
      </c>
      <c r="G22" s="74">
        <v>12</v>
      </c>
      <c r="H22" s="74"/>
      <c r="I22" s="74"/>
      <c r="J22" s="74"/>
      <c r="K22" s="74"/>
      <c r="L22" s="74"/>
      <c r="M22" s="74">
        <v>4</v>
      </c>
      <c r="N22" s="80">
        <v>3200</v>
      </c>
      <c r="O22" s="81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/>
      <c r="DZ22" s="40"/>
      <c r="EA22" s="40"/>
      <c r="EB22" s="40"/>
      <c r="EC22" s="40"/>
      <c r="ED22" s="40"/>
      <c r="EE22" s="40"/>
      <c r="EF22" s="40"/>
      <c r="EG22" s="40"/>
      <c r="EH22" s="40"/>
      <c r="EI22" s="40"/>
      <c r="EJ22" s="40"/>
      <c r="EK22" s="40"/>
      <c r="EL22" s="40"/>
      <c r="EM22" s="40"/>
      <c r="EN22" s="40"/>
      <c r="EO22" s="40"/>
      <c r="EP22" s="40"/>
      <c r="EQ22" s="40"/>
      <c r="ER22" s="40"/>
      <c r="ES22" s="40"/>
      <c r="ET22" s="40"/>
      <c r="EU22" s="40"/>
      <c r="EV22" s="40"/>
      <c r="EW22" s="40"/>
      <c r="EX22" s="40"/>
      <c r="EY22" s="40"/>
      <c r="EZ22" s="40"/>
      <c r="FA22" s="40"/>
      <c r="FB22" s="40"/>
      <c r="FC22" s="40"/>
      <c r="FD22" s="40"/>
      <c r="FE22" s="40"/>
      <c r="FF22" s="40"/>
      <c r="FG22" s="40"/>
      <c r="FH22" s="40"/>
      <c r="FI22" s="40"/>
      <c r="FJ22" s="40"/>
      <c r="FK22" s="40"/>
      <c r="FL22" s="40"/>
      <c r="FM22" s="40"/>
      <c r="FN22" s="40"/>
      <c r="FO22" s="40"/>
      <c r="FP22" s="40"/>
      <c r="FQ22" s="40"/>
      <c r="FR22" s="40"/>
      <c r="FS22" s="40"/>
      <c r="FT22" s="40"/>
      <c r="FU22" s="40"/>
      <c r="FV22" s="40"/>
      <c r="FW22" s="40"/>
      <c r="FX22" s="40"/>
      <c r="FY22" s="40"/>
      <c r="FZ22" s="40"/>
      <c r="GA22" s="40"/>
      <c r="GB22" s="40"/>
      <c r="GC22" s="40"/>
      <c r="GD22" s="40"/>
      <c r="GE22" s="40"/>
      <c r="GF22" s="40"/>
      <c r="GG22" s="40"/>
      <c r="GH22" s="40"/>
      <c r="GI22" s="40"/>
      <c r="GJ22" s="40"/>
      <c r="GK22" s="40"/>
      <c r="GL22" s="40"/>
      <c r="GM22" s="40"/>
      <c r="GN22" s="40"/>
      <c r="GO22" s="40"/>
      <c r="GP22" s="40"/>
      <c r="GQ22" s="40"/>
      <c r="GR22" s="40"/>
      <c r="GS22" s="40"/>
      <c r="GT22" s="40"/>
      <c r="GU22" s="40"/>
      <c r="GV22" s="40"/>
      <c r="GW22" s="40"/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/>
      <c r="HI22" s="40"/>
      <c r="HJ22" s="40"/>
      <c r="HK22" s="40"/>
      <c r="HL22" s="40"/>
      <c r="HM22" s="40"/>
      <c r="HN22" s="40"/>
      <c r="HO22" s="40"/>
      <c r="HP22" s="40"/>
    </row>
    <row r="23" s="39" customFormat="1" ht="14.25" spans="1:224">
      <c r="A23" s="56"/>
      <c r="B23" s="56"/>
      <c r="C23" s="94" t="s">
        <v>53</v>
      </c>
      <c r="D23" s="55" t="s">
        <v>54</v>
      </c>
      <c r="E23" s="60">
        <v>4</v>
      </c>
      <c r="F23" s="74">
        <v>12</v>
      </c>
      <c r="G23" s="74">
        <v>12</v>
      </c>
      <c r="H23" s="74"/>
      <c r="I23" s="74"/>
      <c r="J23" s="74"/>
      <c r="K23" s="74"/>
      <c r="L23" s="74"/>
      <c r="M23" s="74"/>
      <c r="N23" s="80">
        <v>3200</v>
      </c>
      <c r="O23" s="81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40"/>
      <c r="FF23" s="40"/>
      <c r="FG23" s="40"/>
      <c r="FH23" s="40"/>
      <c r="FI23" s="40"/>
      <c r="FJ23" s="40"/>
      <c r="FK23" s="40"/>
      <c r="FL23" s="40"/>
      <c r="FM23" s="40"/>
      <c r="FN23" s="40"/>
      <c r="FO23" s="40"/>
      <c r="FP23" s="40"/>
      <c r="FQ23" s="40"/>
      <c r="FR23" s="40"/>
      <c r="FS23" s="40"/>
      <c r="FT23" s="40"/>
      <c r="FU23" s="40"/>
      <c r="FV23" s="40"/>
      <c r="FW23" s="40"/>
      <c r="FX23" s="40"/>
      <c r="FY23" s="40"/>
      <c r="FZ23" s="40"/>
      <c r="GA23" s="40"/>
      <c r="GB23" s="40"/>
      <c r="GC23" s="40"/>
      <c r="GD23" s="40"/>
      <c r="GE23" s="40"/>
      <c r="GF23" s="40"/>
      <c r="GG23" s="40"/>
      <c r="GH23" s="40"/>
      <c r="GI23" s="40"/>
      <c r="GJ23" s="40"/>
      <c r="GK23" s="40"/>
      <c r="GL23" s="40"/>
      <c r="GM23" s="40"/>
      <c r="GN23" s="40"/>
      <c r="GO23" s="40"/>
      <c r="GP23" s="40"/>
      <c r="GQ23" s="40"/>
      <c r="GR23" s="40"/>
      <c r="GS23" s="40"/>
      <c r="GT23" s="40"/>
      <c r="GU23" s="40"/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/>
      <c r="HI23" s="40"/>
      <c r="HJ23" s="40"/>
      <c r="HK23" s="40"/>
      <c r="HL23" s="40"/>
      <c r="HM23" s="40"/>
      <c r="HN23" s="40"/>
      <c r="HO23" s="40"/>
      <c r="HP23" s="40"/>
    </row>
    <row r="24" s="39" customFormat="1" ht="14.25" spans="1:224">
      <c r="A24" s="56"/>
      <c r="B24" s="56"/>
      <c r="C24" s="60">
        <v>120402</v>
      </c>
      <c r="D24" s="55" t="s">
        <v>55</v>
      </c>
      <c r="E24" s="60">
        <v>4</v>
      </c>
      <c r="F24" s="74">
        <v>15</v>
      </c>
      <c r="G24" s="74">
        <v>15</v>
      </c>
      <c r="H24" s="74"/>
      <c r="I24" s="74"/>
      <c r="J24" s="74"/>
      <c r="K24" s="74"/>
      <c r="L24" s="74"/>
      <c r="M24" s="74"/>
      <c r="N24" s="80">
        <v>3200</v>
      </c>
      <c r="O24" s="81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40"/>
      <c r="FI24" s="40"/>
      <c r="FJ24" s="40"/>
      <c r="FK24" s="40"/>
      <c r="FL24" s="40"/>
      <c r="FM24" s="40"/>
      <c r="FN24" s="40"/>
      <c r="FO24" s="40"/>
      <c r="FP24" s="40"/>
      <c r="FQ24" s="40"/>
      <c r="FR24" s="40"/>
      <c r="FS24" s="40"/>
      <c r="FT24" s="40"/>
      <c r="FU24" s="40"/>
      <c r="FV24" s="40"/>
      <c r="FW24" s="40"/>
      <c r="FX24" s="40"/>
      <c r="FY24" s="40"/>
      <c r="FZ24" s="40"/>
      <c r="GA24" s="40"/>
      <c r="GB24" s="40"/>
      <c r="GC24" s="40"/>
      <c r="GD24" s="40"/>
      <c r="GE24" s="40"/>
      <c r="GF24" s="40"/>
      <c r="GG24" s="40"/>
      <c r="GH24" s="40"/>
      <c r="GI24" s="40"/>
      <c r="GJ24" s="40"/>
      <c r="GK24" s="40"/>
      <c r="GL24" s="40"/>
      <c r="GM24" s="40"/>
      <c r="GN24" s="40"/>
      <c r="GO24" s="40"/>
      <c r="GP24" s="40"/>
      <c r="GQ24" s="40"/>
      <c r="GR24" s="40"/>
      <c r="GS24" s="40"/>
      <c r="GT24" s="40"/>
      <c r="GU24" s="40"/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/>
      <c r="HI24" s="40"/>
      <c r="HJ24" s="40"/>
      <c r="HK24" s="40"/>
      <c r="HL24" s="40"/>
      <c r="HM24" s="40"/>
      <c r="HN24" s="40"/>
      <c r="HO24" s="40"/>
      <c r="HP24" s="40"/>
    </row>
    <row r="25" s="40" customFormat="1" ht="14.25" spans="1:15">
      <c r="A25" s="56"/>
      <c r="B25" s="56"/>
      <c r="C25" s="60" t="s">
        <v>56</v>
      </c>
      <c r="D25" s="55" t="s">
        <v>57</v>
      </c>
      <c r="E25" s="60">
        <v>4</v>
      </c>
      <c r="F25" s="74">
        <v>5</v>
      </c>
      <c r="G25" s="74">
        <v>5</v>
      </c>
      <c r="H25" s="74"/>
      <c r="I25" s="74"/>
      <c r="J25" s="74"/>
      <c r="K25" s="74">
        <v>4</v>
      </c>
      <c r="L25" s="74"/>
      <c r="M25" s="74"/>
      <c r="N25" s="80">
        <v>3200</v>
      </c>
      <c r="O25" s="81"/>
    </row>
    <row r="26" s="40" customFormat="1" ht="14.25" spans="1:15">
      <c r="A26" s="56"/>
      <c r="B26" s="56"/>
      <c r="C26" s="60">
        <v>120902</v>
      </c>
      <c r="D26" s="55" t="s">
        <v>58</v>
      </c>
      <c r="E26" s="60">
        <v>4</v>
      </c>
      <c r="F26" s="74">
        <v>2</v>
      </c>
      <c r="G26" s="74">
        <v>1</v>
      </c>
      <c r="H26" s="74"/>
      <c r="I26" s="74"/>
      <c r="J26" s="74"/>
      <c r="K26" s="74"/>
      <c r="L26" s="74"/>
      <c r="M26" s="74">
        <v>3</v>
      </c>
      <c r="N26" s="80">
        <v>3200</v>
      </c>
      <c r="O26" s="81" t="s">
        <v>59</v>
      </c>
    </row>
    <row r="27" s="40" customFormat="1" ht="14.25" spans="1:15">
      <c r="A27" s="56"/>
      <c r="B27" s="56"/>
      <c r="C27" s="60">
        <v>120903</v>
      </c>
      <c r="D27" s="55" t="s">
        <v>60</v>
      </c>
      <c r="E27" s="60">
        <v>4</v>
      </c>
      <c r="F27" s="74">
        <v>6</v>
      </c>
      <c r="G27" s="74">
        <v>6</v>
      </c>
      <c r="H27" s="74"/>
      <c r="I27" s="74"/>
      <c r="J27" s="74"/>
      <c r="K27" s="74"/>
      <c r="L27" s="74"/>
      <c r="M27" s="74"/>
      <c r="N27" s="74">
        <v>3200</v>
      </c>
      <c r="O27" s="81"/>
    </row>
    <row r="28" s="39" customFormat="1" ht="14.25" spans="1:224">
      <c r="A28" s="56"/>
      <c r="B28" s="56"/>
      <c r="C28" s="94" t="s">
        <v>61</v>
      </c>
      <c r="D28" s="55" t="s">
        <v>62</v>
      </c>
      <c r="E28" s="60">
        <v>4</v>
      </c>
      <c r="F28" s="74">
        <v>10</v>
      </c>
      <c r="G28" s="74">
        <v>10</v>
      </c>
      <c r="H28" s="74"/>
      <c r="I28" s="74"/>
      <c r="J28" s="74"/>
      <c r="K28" s="74"/>
      <c r="L28" s="74"/>
      <c r="M28" s="74"/>
      <c r="N28" s="80">
        <v>3200</v>
      </c>
      <c r="O28" s="81" t="s">
        <v>63</v>
      </c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  <c r="FH28" s="40"/>
      <c r="FI28" s="40"/>
      <c r="FJ28" s="40"/>
      <c r="FK28" s="40"/>
      <c r="FL28" s="40"/>
      <c r="FM28" s="40"/>
      <c r="FN28" s="40"/>
      <c r="FO28" s="40"/>
      <c r="FP28" s="40"/>
      <c r="FQ28" s="40"/>
      <c r="FR28" s="40"/>
      <c r="FS28" s="40"/>
      <c r="FT28" s="40"/>
      <c r="FU28" s="40"/>
      <c r="FV28" s="40"/>
      <c r="FW28" s="40"/>
      <c r="FX28" s="40"/>
      <c r="FY28" s="40"/>
      <c r="FZ28" s="40"/>
      <c r="GA28" s="40"/>
      <c r="GB28" s="40"/>
      <c r="GC28" s="40"/>
      <c r="GD28" s="40"/>
      <c r="GE28" s="40"/>
      <c r="GF28" s="40"/>
      <c r="GG28" s="40"/>
      <c r="GH28" s="40"/>
      <c r="GI28" s="40"/>
      <c r="GJ28" s="40"/>
      <c r="GK28" s="40"/>
      <c r="GL28" s="40"/>
      <c r="GM28" s="40"/>
      <c r="GN28" s="40"/>
      <c r="GO28" s="40"/>
      <c r="GP28" s="40"/>
      <c r="GQ28" s="40"/>
      <c r="GR28" s="40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  <c r="HP28" s="40"/>
    </row>
    <row r="29" s="39" customFormat="1" ht="14.25" spans="1:224">
      <c r="A29" s="56"/>
      <c r="B29" s="56"/>
      <c r="C29" s="60">
        <v>120205</v>
      </c>
      <c r="D29" s="55" t="s">
        <v>64</v>
      </c>
      <c r="E29" s="60">
        <v>4</v>
      </c>
      <c r="F29" s="74">
        <v>6</v>
      </c>
      <c r="G29" s="74">
        <v>7</v>
      </c>
      <c r="H29" s="74"/>
      <c r="I29" s="74"/>
      <c r="J29" s="74">
        <v>3</v>
      </c>
      <c r="K29" s="74"/>
      <c r="L29" s="74"/>
      <c r="M29" s="74"/>
      <c r="N29" s="74">
        <v>3200</v>
      </c>
      <c r="O29" s="81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  <c r="FH29" s="40"/>
      <c r="FI29" s="40"/>
      <c r="FJ29" s="40"/>
      <c r="FK29" s="40"/>
      <c r="FL29" s="40"/>
      <c r="FM29" s="40"/>
      <c r="FN29" s="40"/>
      <c r="FO29" s="40"/>
      <c r="FP29" s="40"/>
      <c r="FQ29" s="40"/>
      <c r="FR29" s="40"/>
      <c r="FS29" s="40"/>
      <c r="FT29" s="40"/>
      <c r="FU29" s="40"/>
      <c r="FV29" s="40"/>
      <c r="FW29" s="40"/>
      <c r="FX29" s="40"/>
      <c r="FY29" s="40"/>
      <c r="FZ29" s="40"/>
      <c r="GA29" s="40"/>
      <c r="GB29" s="40"/>
      <c r="GC29" s="40"/>
      <c r="GD29" s="40"/>
      <c r="GE29" s="40"/>
      <c r="GF29" s="40"/>
      <c r="GG29" s="40"/>
      <c r="GH29" s="40"/>
      <c r="GI29" s="40"/>
      <c r="GJ29" s="40"/>
      <c r="GK29" s="40"/>
      <c r="GL29" s="40"/>
      <c r="GM29" s="40"/>
      <c r="GN29" s="40"/>
      <c r="GO29" s="40"/>
      <c r="GP29" s="40"/>
      <c r="GQ29" s="40"/>
      <c r="GR29" s="40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  <c r="HP29" s="40"/>
    </row>
    <row r="30" s="39" customFormat="1" ht="14.25" spans="1:224">
      <c r="A30" s="56"/>
      <c r="B30" s="56"/>
      <c r="C30" s="94" t="s">
        <v>65</v>
      </c>
      <c r="D30" s="55" t="s">
        <v>66</v>
      </c>
      <c r="E30" s="60">
        <v>4</v>
      </c>
      <c r="F30" s="74">
        <v>7</v>
      </c>
      <c r="G30" s="74">
        <v>7</v>
      </c>
      <c r="H30" s="74"/>
      <c r="I30" s="74"/>
      <c r="J30" s="74"/>
      <c r="K30" s="74"/>
      <c r="L30" s="74"/>
      <c r="M30" s="74"/>
      <c r="N30" s="74">
        <v>3800</v>
      </c>
      <c r="O30" s="81" t="s">
        <v>67</v>
      </c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  <c r="FH30" s="40"/>
      <c r="FI30" s="40"/>
      <c r="FJ30" s="40"/>
      <c r="FK30" s="40"/>
      <c r="FL30" s="40"/>
      <c r="FM30" s="40"/>
      <c r="FN30" s="40"/>
      <c r="FO30" s="40"/>
      <c r="FP30" s="40"/>
      <c r="FQ30" s="40"/>
      <c r="FR30" s="40"/>
      <c r="FS30" s="40"/>
      <c r="FT30" s="40"/>
      <c r="FU30" s="40"/>
      <c r="FV30" s="40"/>
      <c r="FW30" s="40"/>
      <c r="FX30" s="40"/>
      <c r="FY30" s="40"/>
      <c r="FZ30" s="40"/>
      <c r="GA30" s="40"/>
      <c r="GB30" s="40"/>
      <c r="GC30" s="40"/>
      <c r="GD30" s="40"/>
      <c r="GE30" s="40"/>
      <c r="GF30" s="40"/>
      <c r="GG30" s="40"/>
      <c r="GH30" s="40"/>
      <c r="GI30" s="40"/>
      <c r="GJ30" s="40"/>
      <c r="GK30" s="40"/>
      <c r="GL30" s="40"/>
      <c r="GM30" s="40"/>
      <c r="GN30" s="40"/>
      <c r="GO30" s="40"/>
      <c r="GP30" s="40"/>
      <c r="GQ30" s="40"/>
      <c r="GR30" s="40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  <c r="HP30" s="40"/>
    </row>
    <row r="31" s="39" customFormat="1" ht="14.25" spans="1:224">
      <c r="A31" s="56"/>
      <c r="B31" s="56"/>
      <c r="C31" s="60" t="s">
        <v>68</v>
      </c>
      <c r="D31" s="55" t="s">
        <v>69</v>
      </c>
      <c r="E31" s="60">
        <v>4</v>
      </c>
      <c r="F31" s="74">
        <v>9</v>
      </c>
      <c r="G31" s="74">
        <v>10</v>
      </c>
      <c r="H31" s="74"/>
      <c r="I31" s="74"/>
      <c r="J31" s="74">
        <v>4</v>
      </c>
      <c r="K31" s="74"/>
      <c r="L31" s="74"/>
      <c r="M31" s="74"/>
      <c r="N31" s="80">
        <v>3200</v>
      </c>
      <c r="O31" s="81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  <c r="FH31" s="40"/>
      <c r="FI31" s="40"/>
      <c r="FJ31" s="40"/>
      <c r="FK31" s="40"/>
      <c r="FL31" s="40"/>
      <c r="FM31" s="40"/>
      <c r="FN31" s="40"/>
      <c r="FO31" s="40"/>
      <c r="FP31" s="40"/>
      <c r="FQ31" s="40"/>
      <c r="FR31" s="40"/>
      <c r="FS31" s="40"/>
      <c r="FT31" s="40"/>
      <c r="FU31" s="40"/>
      <c r="FV31" s="40"/>
      <c r="FW31" s="40"/>
      <c r="FX31" s="40"/>
      <c r="FY31" s="40"/>
      <c r="FZ31" s="40"/>
      <c r="GA31" s="40"/>
      <c r="GB31" s="40"/>
      <c r="GC31" s="40"/>
      <c r="GD31" s="40"/>
      <c r="GE31" s="40"/>
      <c r="GF31" s="40"/>
      <c r="GG31" s="40"/>
      <c r="GH31" s="40"/>
      <c r="GI31" s="40"/>
      <c r="GJ31" s="40"/>
      <c r="GK31" s="40"/>
      <c r="GL31" s="40"/>
      <c r="GM31" s="40"/>
      <c r="GN31" s="40"/>
      <c r="GO31" s="40"/>
      <c r="GP31" s="40"/>
      <c r="GQ31" s="40"/>
      <c r="GR31" s="40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  <c r="HP31" s="40"/>
    </row>
    <row r="32" s="40" customFormat="1" ht="14.25" spans="1:15">
      <c r="A32" s="56"/>
      <c r="B32" s="56"/>
      <c r="C32" s="60" t="s">
        <v>70</v>
      </c>
      <c r="D32" s="55" t="s">
        <v>71</v>
      </c>
      <c r="E32" s="60">
        <v>4</v>
      </c>
      <c r="F32" s="74">
        <v>9</v>
      </c>
      <c r="G32" s="74">
        <v>8</v>
      </c>
      <c r="H32" s="74"/>
      <c r="I32" s="74"/>
      <c r="J32" s="74">
        <v>3</v>
      </c>
      <c r="K32" s="74"/>
      <c r="L32" s="74"/>
      <c r="M32" s="74"/>
      <c r="N32" s="80">
        <v>3200</v>
      </c>
      <c r="O32" s="81" t="s">
        <v>72</v>
      </c>
    </row>
    <row r="33" s="40" customFormat="1" ht="14.25" spans="1:15">
      <c r="A33" s="56"/>
      <c r="B33" s="56"/>
      <c r="C33" s="60" t="s">
        <v>73</v>
      </c>
      <c r="D33" s="55" t="s">
        <v>74</v>
      </c>
      <c r="E33" s="60">
        <v>4</v>
      </c>
      <c r="F33" s="74">
        <v>7</v>
      </c>
      <c r="G33" s="74">
        <v>7</v>
      </c>
      <c r="H33" s="74"/>
      <c r="I33" s="74"/>
      <c r="J33" s="74"/>
      <c r="K33" s="74"/>
      <c r="L33" s="74"/>
      <c r="M33" s="74"/>
      <c r="N33" s="80">
        <v>3100</v>
      </c>
      <c r="O33" s="81"/>
    </row>
    <row r="34" s="40" customFormat="1" ht="14.25" spans="1:191">
      <c r="A34" s="56"/>
      <c r="B34" s="56"/>
      <c r="C34" s="94" t="s">
        <v>75</v>
      </c>
      <c r="D34" s="55" t="s">
        <v>76</v>
      </c>
      <c r="E34" s="60">
        <v>4</v>
      </c>
      <c r="F34" s="74">
        <v>5</v>
      </c>
      <c r="G34" s="74"/>
      <c r="H34" s="74"/>
      <c r="I34" s="74"/>
      <c r="J34" s="74"/>
      <c r="K34" s="74"/>
      <c r="L34" s="74"/>
      <c r="M34" s="74"/>
      <c r="N34" s="80">
        <v>3200</v>
      </c>
      <c r="O34" s="81" t="s">
        <v>72</v>
      </c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39"/>
      <c r="DT34" s="39"/>
      <c r="DU34" s="39"/>
      <c r="DV34" s="39"/>
      <c r="DW34" s="39"/>
      <c r="DX34" s="39"/>
      <c r="DY34" s="39"/>
      <c r="DZ34" s="39"/>
      <c r="EA34" s="39"/>
      <c r="EB34" s="39"/>
      <c r="EC34" s="39"/>
      <c r="ED34" s="39"/>
      <c r="EE34" s="39"/>
      <c r="EF34" s="39"/>
      <c r="EG34" s="39"/>
      <c r="EH34" s="39"/>
      <c r="EI34" s="39"/>
      <c r="EJ34" s="39"/>
      <c r="EK34" s="39"/>
      <c r="EL34" s="39"/>
      <c r="EM34" s="39"/>
      <c r="EN34" s="39"/>
      <c r="EO34" s="39"/>
      <c r="EP34" s="39"/>
      <c r="EQ34" s="39"/>
      <c r="ER34" s="39"/>
      <c r="ES34" s="39"/>
      <c r="ET34" s="39"/>
      <c r="EU34" s="39"/>
      <c r="EV34" s="39"/>
      <c r="EW34" s="39"/>
      <c r="EX34" s="39"/>
      <c r="EY34" s="39"/>
      <c r="EZ34" s="39"/>
      <c r="FA34" s="39"/>
      <c r="FB34" s="39"/>
      <c r="FC34" s="39"/>
      <c r="FD34" s="39"/>
      <c r="FE34" s="39"/>
      <c r="FF34" s="39"/>
      <c r="FG34" s="39"/>
      <c r="FH34" s="39"/>
      <c r="FI34" s="39"/>
      <c r="FJ34" s="39"/>
      <c r="FK34" s="39"/>
      <c r="FL34" s="39"/>
      <c r="FM34" s="39"/>
      <c r="FN34" s="39"/>
      <c r="FO34" s="39"/>
      <c r="FP34" s="39"/>
      <c r="FQ34" s="39"/>
      <c r="FR34" s="39"/>
      <c r="FS34" s="39"/>
      <c r="FT34" s="39"/>
      <c r="FU34" s="39"/>
      <c r="FV34" s="39"/>
      <c r="FW34" s="39"/>
      <c r="FX34" s="39"/>
      <c r="FY34" s="39"/>
      <c r="FZ34" s="39"/>
      <c r="GA34" s="39"/>
      <c r="GB34" s="39"/>
      <c r="GC34" s="39"/>
      <c r="GD34" s="39"/>
      <c r="GE34" s="39"/>
      <c r="GF34" s="39"/>
      <c r="GG34" s="39"/>
      <c r="GH34" s="39"/>
      <c r="GI34" s="39"/>
    </row>
    <row r="35" s="40" customFormat="1" ht="14.25" spans="1:191">
      <c r="A35" s="56"/>
      <c r="B35" s="56"/>
      <c r="C35" s="60" t="s">
        <v>77</v>
      </c>
      <c r="D35" s="55" t="s">
        <v>78</v>
      </c>
      <c r="E35" s="60">
        <v>4</v>
      </c>
      <c r="F35" s="74">
        <v>6</v>
      </c>
      <c r="G35" s="74"/>
      <c r="H35" s="74"/>
      <c r="I35" s="74"/>
      <c r="J35" s="74"/>
      <c r="K35" s="74"/>
      <c r="L35" s="74"/>
      <c r="M35" s="74"/>
      <c r="N35" s="80">
        <v>3200</v>
      </c>
      <c r="O35" s="81" t="s">
        <v>72</v>
      </c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  <c r="DT35" s="39"/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39"/>
      <c r="EL35" s="39"/>
      <c r="EM35" s="39"/>
      <c r="EN35" s="39"/>
      <c r="EO35" s="39"/>
      <c r="EP35" s="39"/>
      <c r="EQ35" s="39"/>
      <c r="ER35" s="39"/>
      <c r="ES35" s="39"/>
      <c r="ET35" s="39"/>
      <c r="EU35" s="39"/>
      <c r="EV35" s="39"/>
      <c r="EW35" s="39"/>
      <c r="EX35" s="39"/>
      <c r="EY35" s="39"/>
      <c r="EZ35" s="39"/>
      <c r="FA35" s="39"/>
      <c r="FB35" s="39"/>
      <c r="FC35" s="39"/>
      <c r="FD35" s="39"/>
      <c r="FE35" s="39"/>
      <c r="FF35" s="39"/>
      <c r="FG35" s="39"/>
      <c r="FH35" s="39"/>
      <c r="FI35" s="39"/>
      <c r="FJ35" s="39"/>
      <c r="FK35" s="39"/>
      <c r="FL35" s="39"/>
      <c r="FM35" s="39"/>
      <c r="FN35" s="39"/>
      <c r="FO35" s="39"/>
      <c r="FP35" s="39"/>
      <c r="FQ35" s="39"/>
      <c r="FR35" s="39"/>
      <c r="FS35" s="39"/>
      <c r="FT35" s="39"/>
      <c r="FU35" s="39"/>
      <c r="FV35" s="39"/>
      <c r="FW35" s="39"/>
      <c r="FX35" s="39"/>
      <c r="FY35" s="39"/>
      <c r="FZ35" s="39"/>
      <c r="GA35" s="39"/>
      <c r="GB35" s="39"/>
      <c r="GC35" s="39"/>
      <c r="GD35" s="39"/>
      <c r="GE35" s="39"/>
      <c r="GF35" s="39"/>
      <c r="GG35" s="39"/>
      <c r="GH35" s="39"/>
      <c r="GI35" s="39"/>
    </row>
    <row r="36" s="40" customFormat="1" ht="14.25" spans="1:15">
      <c r="A36" s="56"/>
      <c r="B36" s="56"/>
      <c r="C36" s="60" t="s">
        <v>79</v>
      </c>
      <c r="D36" s="55" t="s">
        <v>80</v>
      </c>
      <c r="E36" s="60">
        <v>4</v>
      </c>
      <c r="F36" s="74">
        <v>50</v>
      </c>
      <c r="G36" s="74">
        <v>40</v>
      </c>
      <c r="H36" s="74"/>
      <c r="I36" s="74"/>
      <c r="J36" s="74"/>
      <c r="K36" s="74"/>
      <c r="L36" s="74"/>
      <c r="M36" s="74"/>
      <c r="N36" s="80" t="s">
        <v>81</v>
      </c>
      <c r="O36" s="81"/>
    </row>
    <row r="37" s="40" customFormat="1" ht="14.25" spans="1:191">
      <c r="A37" s="56"/>
      <c r="B37" s="56"/>
      <c r="C37" s="60">
        <v>120102</v>
      </c>
      <c r="D37" s="55" t="s">
        <v>82</v>
      </c>
      <c r="E37" s="60">
        <v>4</v>
      </c>
      <c r="F37" s="74"/>
      <c r="G37" s="74">
        <v>8</v>
      </c>
      <c r="H37" s="74"/>
      <c r="I37" s="74"/>
      <c r="J37" s="74"/>
      <c r="K37" s="74"/>
      <c r="L37" s="74"/>
      <c r="M37" s="74"/>
      <c r="N37" s="80">
        <v>3500</v>
      </c>
      <c r="O37" s="81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39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9"/>
      <c r="EE37" s="39"/>
      <c r="EF37" s="39"/>
      <c r="EG37" s="39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9"/>
      <c r="ES37" s="39"/>
      <c r="ET37" s="39"/>
      <c r="EU37" s="39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9"/>
      <c r="FG37" s="39"/>
      <c r="FH37" s="39"/>
      <c r="FI37" s="39"/>
      <c r="FJ37" s="39"/>
      <c r="FK37" s="39"/>
      <c r="FL37" s="39"/>
      <c r="FM37" s="39"/>
      <c r="FN37" s="39"/>
      <c r="FO37" s="39"/>
      <c r="FP37" s="39"/>
      <c r="FQ37" s="39"/>
      <c r="FR37" s="39"/>
      <c r="FS37" s="39"/>
      <c r="FT37" s="39"/>
      <c r="FU37" s="39"/>
      <c r="FV37" s="39"/>
      <c r="FW37" s="39"/>
      <c r="FX37" s="39"/>
      <c r="FY37" s="39"/>
      <c r="FZ37" s="39"/>
      <c r="GA37" s="39"/>
      <c r="GB37" s="39"/>
      <c r="GC37" s="39"/>
      <c r="GD37" s="39"/>
      <c r="GE37" s="39"/>
      <c r="GF37" s="39"/>
      <c r="GG37" s="39"/>
      <c r="GH37" s="39"/>
      <c r="GI37" s="39"/>
    </row>
    <row r="38" s="39" customFormat="1" ht="14.25" spans="1:251">
      <c r="A38" s="56"/>
      <c r="B38" s="56"/>
      <c r="C38" s="60">
        <v>120801</v>
      </c>
      <c r="D38" s="55" t="s">
        <v>83</v>
      </c>
      <c r="E38" s="60">
        <v>4</v>
      </c>
      <c r="F38" s="74"/>
      <c r="G38" s="74">
        <v>16</v>
      </c>
      <c r="H38" s="74"/>
      <c r="I38" s="74"/>
      <c r="J38" s="74"/>
      <c r="K38" s="74"/>
      <c r="L38" s="74"/>
      <c r="M38" s="74"/>
      <c r="N38" s="80">
        <v>3500</v>
      </c>
      <c r="O38" s="81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40"/>
      <c r="FI38" s="40"/>
      <c r="FJ38" s="40"/>
      <c r="FK38" s="40"/>
      <c r="FL38" s="40"/>
      <c r="FM38" s="40"/>
      <c r="FN38" s="40"/>
      <c r="FO38" s="40"/>
      <c r="FP38" s="40"/>
      <c r="FQ38" s="40"/>
      <c r="FR38" s="40"/>
      <c r="FS38" s="40"/>
      <c r="FT38" s="40"/>
      <c r="FU38" s="40"/>
      <c r="FV38" s="40"/>
      <c r="FW38" s="40"/>
      <c r="FX38" s="40"/>
      <c r="FY38" s="40"/>
      <c r="FZ38" s="40"/>
      <c r="GA38" s="40"/>
      <c r="GB38" s="40"/>
      <c r="GC38" s="40"/>
      <c r="GD38" s="40"/>
      <c r="GE38" s="40"/>
      <c r="GF38" s="40"/>
      <c r="GG38" s="40"/>
      <c r="GH38" s="40"/>
      <c r="GI38" s="40"/>
      <c r="GJ38" s="40"/>
      <c r="GK38" s="40"/>
      <c r="GL38" s="40"/>
      <c r="GM38" s="40"/>
      <c r="GN38" s="40"/>
      <c r="GO38" s="40"/>
      <c r="GP38" s="40"/>
      <c r="GQ38" s="40"/>
      <c r="GR38" s="40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  <c r="HP38" s="40"/>
      <c r="HQ38" s="40"/>
      <c r="HR38" s="40"/>
      <c r="HS38" s="40"/>
      <c r="HT38" s="40"/>
      <c r="HU38" s="40"/>
      <c r="HV38" s="40"/>
      <c r="HW38" s="40"/>
      <c r="HX38" s="40"/>
      <c r="HY38" s="40"/>
      <c r="HZ38" s="40"/>
      <c r="IA38" s="40"/>
      <c r="IB38" s="40"/>
      <c r="IC38" s="40"/>
      <c r="ID38" s="40"/>
      <c r="IE38" s="40"/>
      <c r="IF38" s="40"/>
      <c r="IG38" s="40"/>
      <c r="IH38" s="40"/>
      <c r="II38" s="40"/>
      <c r="IJ38" s="40"/>
      <c r="IK38" s="40"/>
      <c r="IL38" s="40"/>
      <c r="IM38" s="40"/>
      <c r="IN38" s="40"/>
      <c r="IO38" s="40"/>
      <c r="IP38" s="40"/>
      <c r="IQ38" s="40"/>
    </row>
    <row r="39" s="39" customFormat="1" ht="14.25" spans="1:251">
      <c r="A39" s="56"/>
      <c r="B39" s="56"/>
      <c r="C39" s="60" t="s">
        <v>84</v>
      </c>
      <c r="D39" s="55" t="s">
        <v>85</v>
      </c>
      <c r="E39" s="60">
        <v>4</v>
      </c>
      <c r="F39" s="74"/>
      <c r="G39" s="74">
        <v>16</v>
      </c>
      <c r="H39" s="74"/>
      <c r="I39" s="74"/>
      <c r="J39" s="74"/>
      <c r="K39" s="74"/>
      <c r="L39" s="74"/>
      <c r="M39" s="74"/>
      <c r="N39" s="80">
        <v>3500</v>
      </c>
      <c r="O39" s="81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40"/>
      <c r="FI39" s="40"/>
      <c r="FJ39" s="40"/>
      <c r="FK39" s="40"/>
      <c r="FL39" s="40"/>
      <c r="FM39" s="40"/>
      <c r="FN39" s="40"/>
      <c r="FO39" s="40"/>
      <c r="FP39" s="40"/>
      <c r="FQ39" s="40"/>
      <c r="FR39" s="40"/>
      <c r="FS39" s="40"/>
      <c r="FT39" s="40"/>
      <c r="FU39" s="40"/>
      <c r="FV39" s="40"/>
      <c r="FW39" s="40"/>
      <c r="FX39" s="40"/>
      <c r="FY39" s="40"/>
      <c r="FZ39" s="40"/>
      <c r="GA39" s="40"/>
      <c r="GB39" s="40"/>
      <c r="GC39" s="40"/>
      <c r="GD39" s="40"/>
      <c r="GE39" s="40"/>
      <c r="GF39" s="40"/>
      <c r="GG39" s="40"/>
      <c r="GH39" s="40"/>
      <c r="GI39" s="40"/>
      <c r="GJ39" s="40"/>
      <c r="GK39" s="40"/>
      <c r="GL39" s="40"/>
      <c r="GM39" s="40"/>
      <c r="GN39" s="40"/>
      <c r="GO39" s="40"/>
      <c r="GP39" s="40"/>
      <c r="GQ39" s="40"/>
      <c r="GR39" s="40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  <c r="HP39" s="40"/>
      <c r="HQ39" s="40"/>
      <c r="HR39" s="40"/>
      <c r="HS39" s="40"/>
      <c r="HT39" s="40"/>
      <c r="HU39" s="40"/>
      <c r="HV39" s="40"/>
      <c r="HW39" s="40"/>
      <c r="HX39" s="40"/>
      <c r="HY39" s="40"/>
      <c r="HZ39" s="40"/>
      <c r="IA39" s="40"/>
      <c r="IB39" s="40"/>
      <c r="IC39" s="40"/>
      <c r="ID39" s="40"/>
      <c r="IE39" s="40"/>
      <c r="IF39" s="40"/>
      <c r="IG39" s="40"/>
      <c r="IH39" s="40"/>
      <c r="II39" s="40"/>
      <c r="IJ39" s="40"/>
      <c r="IK39" s="40"/>
      <c r="IL39" s="40"/>
      <c r="IM39" s="40"/>
      <c r="IN39" s="40"/>
      <c r="IO39" s="40"/>
      <c r="IP39" s="40"/>
      <c r="IQ39" s="40"/>
    </row>
    <row r="40" s="40" customFormat="1" ht="14.25" spans="1:191">
      <c r="A40" s="56"/>
      <c r="B40" s="56"/>
      <c r="C40" s="60" t="s">
        <v>86</v>
      </c>
      <c r="D40" s="55" t="s">
        <v>87</v>
      </c>
      <c r="E40" s="60">
        <v>4</v>
      </c>
      <c r="F40" s="74"/>
      <c r="G40" s="74">
        <v>16</v>
      </c>
      <c r="H40" s="74"/>
      <c r="I40" s="74"/>
      <c r="J40" s="74"/>
      <c r="K40" s="74"/>
      <c r="L40" s="74"/>
      <c r="M40" s="74"/>
      <c r="N40" s="74">
        <v>3500</v>
      </c>
      <c r="O40" s="81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39"/>
      <c r="DR40" s="39"/>
      <c r="DS40" s="39"/>
      <c r="DT40" s="39"/>
      <c r="DU40" s="39"/>
      <c r="DV40" s="39"/>
      <c r="DW40" s="39"/>
      <c r="DX40" s="39"/>
      <c r="DY40" s="39"/>
      <c r="DZ40" s="39"/>
      <c r="EA40" s="39"/>
      <c r="EB40" s="39"/>
      <c r="EC40" s="39"/>
      <c r="ED40" s="39"/>
      <c r="EE40" s="39"/>
      <c r="EF40" s="39"/>
      <c r="EG40" s="39"/>
      <c r="EH40" s="39"/>
      <c r="EI40" s="39"/>
      <c r="EJ40" s="39"/>
      <c r="EK40" s="39"/>
      <c r="EL40" s="39"/>
      <c r="EM40" s="39"/>
      <c r="EN40" s="39"/>
      <c r="EO40" s="39"/>
      <c r="EP40" s="39"/>
      <c r="EQ40" s="39"/>
      <c r="ER40" s="39"/>
      <c r="ES40" s="39"/>
      <c r="ET40" s="39"/>
      <c r="EU40" s="39"/>
      <c r="EV40" s="39"/>
      <c r="EW40" s="39"/>
      <c r="EX40" s="39"/>
      <c r="EY40" s="39"/>
      <c r="EZ40" s="39"/>
      <c r="FA40" s="39"/>
      <c r="FB40" s="39"/>
      <c r="FC40" s="39"/>
      <c r="FD40" s="39"/>
      <c r="FE40" s="39"/>
      <c r="FF40" s="39"/>
      <c r="FG40" s="39"/>
      <c r="FH40" s="39"/>
      <c r="FI40" s="39"/>
      <c r="FJ40" s="39"/>
      <c r="FK40" s="39"/>
      <c r="FL40" s="39"/>
      <c r="FM40" s="39"/>
      <c r="FN40" s="39"/>
      <c r="FO40" s="39"/>
      <c r="FP40" s="39"/>
      <c r="FQ40" s="39"/>
      <c r="FR40" s="39"/>
      <c r="FS40" s="39"/>
      <c r="FT40" s="39"/>
      <c r="FU40" s="39"/>
      <c r="FV40" s="39"/>
      <c r="FW40" s="39"/>
      <c r="FX40" s="39"/>
      <c r="FY40" s="39"/>
      <c r="FZ40" s="39"/>
      <c r="GA40" s="39"/>
      <c r="GB40" s="39"/>
      <c r="GC40" s="39"/>
      <c r="GD40" s="39"/>
      <c r="GE40" s="39"/>
      <c r="GF40" s="39"/>
      <c r="GG40" s="39"/>
      <c r="GH40" s="39"/>
      <c r="GI40" s="39"/>
    </row>
    <row r="41" s="40" customFormat="1" ht="14.25" spans="1:191">
      <c r="A41" s="56"/>
      <c r="B41" s="56"/>
      <c r="C41" s="60">
        <v>120105</v>
      </c>
      <c r="D41" s="55" t="s">
        <v>88</v>
      </c>
      <c r="E41" s="60">
        <v>4</v>
      </c>
      <c r="F41" s="74"/>
      <c r="G41" s="74">
        <v>10</v>
      </c>
      <c r="H41" s="74"/>
      <c r="I41" s="74"/>
      <c r="J41" s="74"/>
      <c r="K41" s="74"/>
      <c r="L41" s="74"/>
      <c r="M41" s="74"/>
      <c r="N41" s="74">
        <v>3500</v>
      </c>
      <c r="O41" s="81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  <c r="DS41" s="39"/>
      <c r="DT41" s="39"/>
      <c r="DU41" s="39"/>
      <c r="DV41" s="39"/>
      <c r="DW41" s="39"/>
      <c r="DX41" s="39"/>
      <c r="DY41" s="39"/>
      <c r="DZ41" s="39"/>
      <c r="EA41" s="39"/>
      <c r="EB41" s="39"/>
      <c r="EC41" s="39"/>
      <c r="ED41" s="39"/>
      <c r="EE41" s="39"/>
      <c r="EF41" s="39"/>
      <c r="EG41" s="39"/>
      <c r="EH41" s="39"/>
      <c r="EI41" s="39"/>
      <c r="EJ41" s="39"/>
      <c r="EK41" s="39"/>
      <c r="EL41" s="39"/>
      <c r="EM41" s="39"/>
      <c r="EN41" s="39"/>
      <c r="EO41" s="39"/>
      <c r="EP41" s="39"/>
      <c r="EQ41" s="39"/>
      <c r="ER41" s="39"/>
      <c r="ES41" s="39"/>
      <c r="ET41" s="39"/>
      <c r="EU41" s="39"/>
      <c r="EV41" s="39"/>
      <c r="EW41" s="39"/>
      <c r="EX41" s="39"/>
      <c r="EY41" s="39"/>
      <c r="EZ41" s="39"/>
      <c r="FA41" s="39"/>
      <c r="FB41" s="39"/>
      <c r="FC41" s="39"/>
      <c r="FD41" s="39"/>
      <c r="FE41" s="39"/>
      <c r="FF41" s="39"/>
      <c r="FG41" s="39"/>
      <c r="FH41" s="39"/>
      <c r="FI41" s="39"/>
      <c r="FJ41" s="39"/>
      <c r="FK41" s="39"/>
      <c r="FL41" s="39"/>
      <c r="FM41" s="39"/>
      <c r="FN41" s="39"/>
      <c r="FO41" s="39"/>
      <c r="FP41" s="39"/>
      <c r="FQ41" s="39"/>
      <c r="FR41" s="39"/>
      <c r="FS41" s="39"/>
      <c r="FT41" s="39"/>
      <c r="FU41" s="39"/>
      <c r="FV41" s="39"/>
      <c r="FW41" s="39"/>
      <c r="FX41" s="39"/>
      <c r="FY41" s="39"/>
      <c r="FZ41" s="39"/>
      <c r="GA41" s="39"/>
      <c r="GB41" s="39"/>
      <c r="GC41" s="39"/>
      <c r="GD41" s="39"/>
      <c r="GE41" s="39"/>
      <c r="GF41" s="39"/>
      <c r="GG41" s="39"/>
      <c r="GH41" s="39"/>
      <c r="GI41" s="39"/>
    </row>
    <row r="42" s="41" customFormat="1" ht="14.25" spans="1:251">
      <c r="A42" s="56"/>
      <c r="B42" s="62"/>
      <c r="C42" s="60" t="s">
        <v>89</v>
      </c>
      <c r="D42" s="55" t="s">
        <v>90</v>
      </c>
      <c r="E42" s="60" t="s">
        <v>91</v>
      </c>
      <c r="F42" s="76"/>
      <c r="G42" s="76">
        <v>8</v>
      </c>
      <c r="H42" s="76"/>
      <c r="I42" s="76"/>
      <c r="J42" s="76"/>
      <c r="K42" s="76"/>
      <c r="L42" s="76"/>
      <c r="M42" s="76"/>
      <c r="N42" s="74">
        <v>3500</v>
      </c>
      <c r="O42" s="81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40"/>
      <c r="FI42" s="40"/>
      <c r="FJ42" s="40"/>
      <c r="FK42" s="40"/>
      <c r="FL42" s="40"/>
      <c r="FM42" s="40"/>
      <c r="FN42" s="40"/>
      <c r="FO42" s="40"/>
      <c r="FP42" s="40"/>
      <c r="FQ42" s="40"/>
      <c r="FR42" s="40"/>
      <c r="FS42" s="40"/>
      <c r="FT42" s="40"/>
      <c r="FU42" s="40"/>
      <c r="FV42" s="40"/>
      <c r="FW42" s="40"/>
      <c r="FX42" s="40"/>
      <c r="FY42" s="40"/>
      <c r="FZ42" s="40"/>
      <c r="GA42" s="40"/>
      <c r="GB42" s="40"/>
      <c r="GC42" s="40"/>
      <c r="GD42" s="40"/>
      <c r="GE42" s="40"/>
      <c r="GF42" s="40"/>
      <c r="GG42" s="40"/>
      <c r="GH42" s="40"/>
      <c r="GI42" s="40"/>
      <c r="GJ42" s="40"/>
      <c r="GK42" s="40"/>
      <c r="GL42" s="40"/>
      <c r="GM42" s="40"/>
      <c r="GN42" s="40"/>
      <c r="GO42" s="40"/>
      <c r="GP42" s="40"/>
      <c r="GQ42" s="40"/>
      <c r="GR42" s="40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  <c r="HP42" s="40"/>
      <c r="HQ42" s="40"/>
      <c r="HR42" s="40"/>
      <c r="HS42" s="40"/>
      <c r="HT42" s="40"/>
      <c r="HU42" s="40"/>
      <c r="HV42" s="40"/>
      <c r="HW42" s="40"/>
      <c r="HX42" s="40"/>
      <c r="HY42" s="40"/>
      <c r="HZ42" s="40"/>
      <c r="IA42" s="40"/>
      <c r="IB42" s="40"/>
      <c r="IC42" s="40"/>
      <c r="ID42" s="40"/>
      <c r="IE42" s="40"/>
      <c r="IF42" s="40"/>
      <c r="IG42" s="40"/>
      <c r="IH42" s="40"/>
      <c r="II42" s="40"/>
      <c r="IJ42" s="40"/>
      <c r="IK42" s="40"/>
      <c r="IL42" s="40"/>
      <c r="IM42" s="40"/>
      <c r="IN42" s="40"/>
      <c r="IO42" s="40"/>
      <c r="IP42" s="40"/>
      <c r="IQ42" s="40"/>
    </row>
    <row r="43" s="40" customFormat="1" ht="14.25" spans="1:15">
      <c r="A43" s="53" t="s">
        <v>92</v>
      </c>
      <c r="B43" s="53" t="s">
        <v>15</v>
      </c>
      <c r="C43" s="54" t="s">
        <v>18</v>
      </c>
      <c r="D43" s="55" t="s">
        <v>19</v>
      </c>
      <c r="E43" s="73">
        <v>4</v>
      </c>
      <c r="F43" s="74">
        <v>22</v>
      </c>
      <c r="G43" s="74">
        <v>22</v>
      </c>
      <c r="H43" s="74"/>
      <c r="I43" s="74">
        <v>2</v>
      </c>
      <c r="J43" s="74"/>
      <c r="K43" s="74"/>
      <c r="L43" s="74"/>
      <c r="M43" s="74"/>
      <c r="N43" s="80">
        <v>3200</v>
      </c>
      <c r="O43" s="81"/>
    </row>
    <row r="44" s="40" customFormat="1" ht="14.25" spans="1:15">
      <c r="A44" s="56"/>
      <c r="B44" s="56"/>
      <c r="C44" s="54">
        <v>120204</v>
      </c>
      <c r="D44" s="55" t="s">
        <v>17</v>
      </c>
      <c r="E44" s="77">
        <v>4</v>
      </c>
      <c r="F44" s="74">
        <v>27</v>
      </c>
      <c r="G44" s="74">
        <v>27</v>
      </c>
      <c r="H44" s="78"/>
      <c r="I44" s="74"/>
      <c r="J44" s="74"/>
      <c r="K44" s="74"/>
      <c r="L44" s="74"/>
      <c r="M44" s="74"/>
      <c r="N44" s="80">
        <v>3200</v>
      </c>
      <c r="O44" s="81"/>
    </row>
    <row r="45" s="39" customFormat="1" ht="14.25" spans="1:251">
      <c r="A45" s="56"/>
      <c r="B45" s="63" t="s">
        <v>20</v>
      </c>
      <c r="C45" s="64" t="s">
        <v>24</v>
      </c>
      <c r="D45" s="65" t="s">
        <v>25</v>
      </c>
      <c r="E45" s="73">
        <v>4</v>
      </c>
      <c r="F45" s="74"/>
      <c r="G45" s="74">
        <v>29</v>
      </c>
      <c r="H45" s="74"/>
      <c r="I45" s="74"/>
      <c r="J45" s="74"/>
      <c r="K45" s="74"/>
      <c r="L45" s="74"/>
      <c r="M45" s="74"/>
      <c r="N45" s="73">
        <v>3500</v>
      </c>
      <c r="O45" s="81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40"/>
      <c r="FI45" s="40"/>
      <c r="FJ45" s="40"/>
      <c r="FK45" s="40"/>
      <c r="FL45" s="40"/>
      <c r="FM45" s="40"/>
      <c r="FN45" s="40"/>
      <c r="FO45" s="40"/>
      <c r="FP45" s="40"/>
      <c r="FQ45" s="40"/>
      <c r="FR45" s="40"/>
      <c r="FS45" s="40"/>
      <c r="FT45" s="40"/>
      <c r="FU45" s="40"/>
      <c r="FV45" s="40"/>
      <c r="FW45" s="40"/>
      <c r="FX45" s="40"/>
      <c r="FY45" s="40"/>
      <c r="FZ45" s="40"/>
      <c r="GA45" s="40"/>
      <c r="GB45" s="40"/>
      <c r="GC45" s="40"/>
      <c r="GD45" s="40"/>
      <c r="GE45" s="40"/>
      <c r="GF45" s="40"/>
      <c r="GG45" s="40"/>
      <c r="GH45" s="40"/>
      <c r="GI45" s="40"/>
      <c r="GJ45" s="40"/>
      <c r="GK45" s="40"/>
      <c r="GL45" s="40"/>
      <c r="GM45" s="40"/>
      <c r="GN45" s="40"/>
      <c r="GO45" s="40"/>
      <c r="GP45" s="40"/>
      <c r="GQ45" s="40"/>
      <c r="GR45" s="40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  <c r="HP45" s="40"/>
      <c r="HQ45" s="40"/>
      <c r="HR45" s="40"/>
      <c r="HS45" s="40"/>
      <c r="HT45" s="40"/>
      <c r="HU45" s="40"/>
      <c r="HV45" s="40"/>
      <c r="HW45" s="40"/>
      <c r="HX45" s="40"/>
      <c r="HY45" s="40"/>
      <c r="HZ45" s="40"/>
      <c r="IA45" s="40"/>
      <c r="IB45" s="40"/>
      <c r="IC45" s="40"/>
      <c r="ID45" s="40"/>
      <c r="IE45" s="40"/>
      <c r="IF45" s="40"/>
      <c r="IG45" s="40"/>
      <c r="IH45" s="40"/>
      <c r="II45" s="40"/>
      <c r="IJ45" s="40"/>
      <c r="IK45" s="40"/>
      <c r="IL45" s="40"/>
      <c r="IM45" s="40"/>
      <c r="IN45" s="40"/>
      <c r="IO45" s="40"/>
      <c r="IP45" s="40"/>
      <c r="IQ45" s="40"/>
    </row>
    <row r="46" s="39" customFormat="1" ht="14.25" spans="1:251">
      <c r="A46" s="56"/>
      <c r="B46" s="63"/>
      <c r="C46" s="95" t="s">
        <v>21</v>
      </c>
      <c r="D46" s="58" t="s">
        <v>22</v>
      </c>
      <c r="E46" s="75">
        <v>4</v>
      </c>
      <c r="F46" s="74"/>
      <c r="G46" s="74">
        <v>35</v>
      </c>
      <c r="H46" s="74"/>
      <c r="I46" s="74"/>
      <c r="J46" s="74"/>
      <c r="K46" s="74"/>
      <c r="L46" s="74"/>
      <c r="M46" s="74"/>
      <c r="N46" s="73">
        <v>3500</v>
      </c>
      <c r="O46" s="81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40"/>
      <c r="FI46" s="40"/>
      <c r="FJ46" s="40"/>
      <c r="FK46" s="40"/>
      <c r="FL46" s="40"/>
      <c r="FM46" s="40"/>
      <c r="FN46" s="40"/>
      <c r="FO46" s="40"/>
      <c r="FP46" s="40"/>
      <c r="FQ46" s="40"/>
      <c r="FR46" s="40"/>
      <c r="FS46" s="40"/>
      <c r="FT46" s="40"/>
      <c r="FU46" s="40"/>
      <c r="FV46" s="40"/>
      <c r="FW46" s="40"/>
      <c r="FX46" s="40"/>
      <c r="FY46" s="40"/>
      <c r="FZ46" s="40"/>
      <c r="GA46" s="40"/>
      <c r="GB46" s="40"/>
      <c r="GC46" s="40"/>
      <c r="GD46" s="40"/>
      <c r="GE46" s="40"/>
      <c r="GF46" s="40"/>
      <c r="GG46" s="40"/>
      <c r="GH46" s="40"/>
      <c r="GI46" s="40"/>
      <c r="GJ46" s="40"/>
      <c r="GK46" s="40"/>
      <c r="GL46" s="40"/>
      <c r="GM46" s="40"/>
      <c r="GN46" s="40"/>
      <c r="GO46" s="40"/>
      <c r="GP46" s="40"/>
      <c r="GQ46" s="40"/>
      <c r="GR46" s="40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  <c r="HP46" s="40"/>
      <c r="HQ46" s="40"/>
      <c r="HR46" s="40"/>
      <c r="HS46" s="40"/>
      <c r="HT46" s="40"/>
      <c r="HU46" s="40"/>
      <c r="HV46" s="40"/>
      <c r="HW46" s="40"/>
      <c r="HX46" s="40"/>
      <c r="HY46" s="40"/>
      <c r="HZ46" s="40"/>
      <c r="IA46" s="40"/>
      <c r="IB46" s="40"/>
      <c r="IC46" s="40"/>
      <c r="ID46" s="40"/>
      <c r="IE46" s="40"/>
      <c r="IF46" s="40"/>
      <c r="IG46" s="40"/>
      <c r="IH46" s="40"/>
      <c r="II46" s="40"/>
      <c r="IJ46" s="40"/>
      <c r="IK46" s="40"/>
      <c r="IL46" s="40"/>
      <c r="IM46" s="40"/>
      <c r="IN46" s="40"/>
      <c r="IO46" s="40"/>
      <c r="IP46" s="40"/>
      <c r="IQ46" s="40"/>
    </row>
    <row r="47" s="39" customFormat="1" ht="14.25" spans="1:224">
      <c r="A47" s="56"/>
      <c r="B47" s="63"/>
      <c r="C47" s="64" t="s">
        <v>26</v>
      </c>
      <c r="D47" s="65" t="s">
        <v>27</v>
      </c>
      <c r="E47" s="73">
        <v>4</v>
      </c>
      <c r="F47" s="74">
        <v>10</v>
      </c>
      <c r="G47" s="74">
        <v>11</v>
      </c>
      <c r="H47" s="74"/>
      <c r="I47" s="74">
        <v>3</v>
      </c>
      <c r="J47" s="74"/>
      <c r="K47" s="74"/>
      <c r="L47" s="74">
        <v>5</v>
      </c>
      <c r="M47" s="74"/>
      <c r="N47" s="73">
        <v>3200</v>
      </c>
      <c r="O47" s="81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40"/>
      <c r="FI47" s="40"/>
      <c r="FJ47" s="40"/>
      <c r="FK47" s="40"/>
      <c r="FL47" s="40"/>
      <c r="FM47" s="40"/>
      <c r="FN47" s="40"/>
      <c r="FO47" s="40"/>
      <c r="FP47" s="40"/>
      <c r="FQ47" s="40"/>
      <c r="FR47" s="40"/>
      <c r="FS47" s="40"/>
      <c r="FT47" s="40"/>
      <c r="FU47" s="40"/>
      <c r="FV47" s="40"/>
      <c r="FW47" s="40"/>
      <c r="FX47" s="40"/>
      <c r="FY47" s="40"/>
      <c r="FZ47" s="40"/>
      <c r="GA47" s="40"/>
      <c r="GB47" s="40"/>
      <c r="GC47" s="40"/>
      <c r="GD47" s="40"/>
      <c r="GE47" s="40"/>
      <c r="GF47" s="40"/>
      <c r="GG47" s="40"/>
      <c r="GH47" s="40"/>
      <c r="GI47" s="40"/>
      <c r="GJ47" s="40"/>
      <c r="GK47" s="40"/>
      <c r="GL47" s="40"/>
      <c r="GM47" s="40"/>
      <c r="GN47" s="40"/>
      <c r="GO47" s="40"/>
      <c r="GP47" s="40"/>
      <c r="GQ47" s="40"/>
      <c r="GR47" s="40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  <c r="HP47" s="40"/>
    </row>
    <row r="48" s="40" customFormat="1" ht="14.25" spans="1:191">
      <c r="A48" s="56"/>
      <c r="B48" s="63"/>
      <c r="C48" s="66" t="s">
        <v>28</v>
      </c>
      <c r="D48" s="65" t="s">
        <v>29</v>
      </c>
      <c r="E48" s="73">
        <v>4</v>
      </c>
      <c r="F48" s="74"/>
      <c r="G48" s="74">
        <v>38</v>
      </c>
      <c r="H48" s="74"/>
      <c r="I48" s="74"/>
      <c r="J48" s="74"/>
      <c r="K48" s="74"/>
      <c r="L48" s="74"/>
      <c r="M48" s="74"/>
      <c r="N48" s="73">
        <v>3500</v>
      </c>
      <c r="O48" s="81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/>
      <c r="DS48" s="39"/>
      <c r="DT48" s="39"/>
      <c r="DU48" s="39"/>
      <c r="DV48" s="39"/>
      <c r="DW48" s="39"/>
      <c r="DX48" s="39"/>
      <c r="DY48" s="39"/>
      <c r="DZ48" s="39"/>
      <c r="EA48" s="39"/>
      <c r="EB48" s="39"/>
      <c r="EC48" s="39"/>
      <c r="ED48" s="39"/>
      <c r="EE48" s="39"/>
      <c r="EF48" s="39"/>
      <c r="EG48" s="39"/>
      <c r="EH48" s="39"/>
      <c r="EI48" s="39"/>
      <c r="EJ48" s="39"/>
      <c r="EK48" s="39"/>
      <c r="EL48" s="39"/>
      <c r="EM48" s="39"/>
      <c r="EN48" s="39"/>
      <c r="EO48" s="39"/>
      <c r="EP48" s="39"/>
      <c r="EQ48" s="39"/>
      <c r="ER48" s="39"/>
      <c r="ES48" s="39"/>
      <c r="ET48" s="39"/>
      <c r="EU48" s="39"/>
      <c r="EV48" s="39"/>
      <c r="EW48" s="39"/>
      <c r="EX48" s="39"/>
      <c r="EY48" s="39"/>
      <c r="EZ48" s="39"/>
      <c r="FA48" s="39"/>
      <c r="FB48" s="39"/>
      <c r="FC48" s="39"/>
      <c r="FD48" s="39"/>
      <c r="FE48" s="39"/>
      <c r="FF48" s="39"/>
      <c r="FG48" s="39"/>
      <c r="FH48" s="39"/>
      <c r="FI48" s="39"/>
      <c r="FJ48" s="39"/>
      <c r="FK48" s="39"/>
      <c r="FL48" s="39"/>
      <c r="FM48" s="39"/>
      <c r="FN48" s="39"/>
      <c r="FO48" s="39"/>
      <c r="FP48" s="39"/>
      <c r="FQ48" s="39"/>
      <c r="FR48" s="39"/>
      <c r="FS48" s="39"/>
      <c r="FT48" s="39"/>
      <c r="FU48" s="39"/>
      <c r="FV48" s="39"/>
      <c r="FW48" s="39"/>
      <c r="FX48" s="39"/>
      <c r="FY48" s="39"/>
      <c r="FZ48" s="39"/>
      <c r="GA48" s="39"/>
      <c r="GB48" s="39"/>
      <c r="GC48" s="39"/>
      <c r="GD48" s="39"/>
      <c r="GE48" s="39"/>
      <c r="GF48" s="39"/>
      <c r="GG48" s="39"/>
      <c r="GH48" s="39"/>
      <c r="GI48" s="39"/>
    </row>
    <row r="49" s="40" customFormat="1" ht="14.25" spans="1:191">
      <c r="A49" s="56"/>
      <c r="B49" s="63"/>
      <c r="C49" s="66" t="s">
        <v>30</v>
      </c>
      <c r="D49" s="65" t="s">
        <v>31</v>
      </c>
      <c r="E49" s="73">
        <v>4</v>
      </c>
      <c r="F49" s="74"/>
      <c r="G49" s="74">
        <v>28</v>
      </c>
      <c r="H49" s="74"/>
      <c r="I49" s="74"/>
      <c r="J49" s="74"/>
      <c r="K49" s="74"/>
      <c r="L49" s="74"/>
      <c r="M49" s="74"/>
      <c r="N49" s="73">
        <v>3500</v>
      </c>
      <c r="O49" s="81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39"/>
      <c r="DQ49" s="39"/>
      <c r="DR49" s="39"/>
      <c r="DS49" s="39"/>
      <c r="DT49" s="39"/>
      <c r="DU49" s="39"/>
      <c r="DV49" s="39"/>
      <c r="DW49" s="39"/>
      <c r="DX49" s="39"/>
      <c r="DY49" s="39"/>
      <c r="DZ49" s="39"/>
      <c r="EA49" s="39"/>
      <c r="EB49" s="39"/>
      <c r="EC49" s="39"/>
      <c r="ED49" s="39"/>
      <c r="EE49" s="39"/>
      <c r="EF49" s="39"/>
      <c r="EG49" s="39"/>
      <c r="EH49" s="39"/>
      <c r="EI49" s="39"/>
      <c r="EJ49" s="39"/>
      <c r="EK49" s="39"/>
      <c r="EL49" s="39"/>
      <c r="EM49" s="39"/>
      <c r="EN49" s="39"/>
      <c r="EO49" s="39"/>
      <c r="EP49" s="39"/>
      <c r="EQ49" s="39"/>
      <c r="ER49" s="39"/>
      <c r="ES49" s="39"/>
      <c r="ET49" s="39"/>
      <c r="EU49" s="39"/>
      <c r="EV49" s="39"/>
      <c r="EW49" s="39"/>
      <c r="EX49" s="39"/>
      <c r="EY49" s="39"/>
      <c r="EZ49" s="39"/>
      <c r="FA49" s="39"/>
      <c r="FB49" s="39"/>
      <c r="FC49" s="39"/>
      <c r="FD49" s="39"/>
      <c r="FE49" s="39"/>
      <c r="FF49" s="39"/>
      <c r="FG49" s="39"/>
      <c r="FH49" s="39"/>
      <c r="FI49" s="39"/>
      <c r="FJ49" s="39"/>
      <c r="FK49" s="39"/>
      <c r="FL49" s="39"/>
      <c r="FM49" s="39"/>
      <c r="FN49" s="39"/>
      <c r="FO49" s="39"/>
      <c r="FP49" s="39"/>
      <c r="FQ49" s="39"/>
      <c r="FR49" s="39"/>
      <c r="FS49" s="39"/>
      <c r="FT49" s="39"/>
      <c r="FU49" s="39"/>
      <c r="FV49" s="39"/>
      <c r="FW49" s="39"/>
      <c r="FX49" s="39"/>
      <c r="FY49" s="39"/>
      <c r="FZ49" s="39"/>
      <c r="GA49" s="39"/>
      <c r="GB49" s="39"/>
      <c r="GC49" s="39"/>
      <c r="GD49" s="39"/>
      <c r="GE49" s="39"/>
      <c r="GF49" s="39"/>
      <c r="GG49" s="39"/>
      <c r="GH49" s="39"/>
      <c r="GI49" s="39"/>
    </row>
    <row r="50" s="40" customFormat="1" ht="14.25" spans="1:191">
      <c r="A50" s="56"/>
      <c r="B50" s="63"/>
      <c r="C50" s="64" t="s">
        <v>32</v>
      </c>
      <c r="D50" s="65" t="s">
        <v>33</v>
      </c>
      <c r="E50" s="73">
        <v>4</v>
      </c>
      <c r="F50" s="74"/>
      <c r="G50" s="74">
        <v>25</v>
      </c>
      <c r="H50" s="74"/>
      <c r="I50" s="74"/>
      <c r="J50" s="74"/>
      <c r="K50" s="74"/>
      <c r="L50" s="74"/>
      <c r="M50" s="74">
        <v>5</v>
      </c>
      <c r="N50" s="73">
        <v>3500</v>
      </c>
      <c r="O50" s="81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  <c r="CW50" s="39"/>
      <c r="CX50" s="39"/>
      <c r="CY50" s="39"/>
      <c r="CZ50" s="39"/>
      <c r="DA50" s="39"/>
      <c r="DB50" s="39"/>
      <c r="DC50" s="39"/>
      <c r="DD50" s="39"/>
      <c r="DE50" s="39"/>
      <c r="DF50" s="39"/>
      <c r="DG50" s="39"/>
      <c r="DH50" s="39"/>
      <c r="DI50" s="39"/>
      <c r="DJ50" s="39"/>
      <c r="DK50" s="39"/>
      <c r="DL50" s="39"/>
      <c r="DM50" s="39"/>
      <c r="DN50" s="39"/>
      <c r="DO50" s="39"/>
      <c r="DP50" s="39"/>
      <c r="DQ50" s="39"/>
      <c r="DR50" s="39"/>
      <c r="DS50" s="39"/>
      <c r="DT50" s="39"/>
      <c r="DU50" s="39"/>
      <c r="DV50" s="39"/>
      <c r="DW50" s="39"/>
      <c r="DX50" s="39"/>
      <c r="DY50" s="39"/>
      <c r="DZ50" s="39"/>
      <c r="EA50" s="39"/>
      <c r="EB50" s="39"/>
      <c r="EC50" s="39"/>
      <c r="ED50" s="39"/>
      <c r="EE50" s="39"/>
      <c r="EF50" s="39"/>
      <c r="EG50" s="39"/>
      <c r="EH50" s="39"/>
      <c r="EI50" s="39"/>
      <c r="EJ50" s="39"/>
      <c r="EK50" s="39"/>
      <c r="EL50" s="39"/>
      <c r="EM50" s="39"/>
      <c r="EN50" s="39"/>
      <c r="EO50" s="39"/>
      <c r="EP50" s="39"/>
      <c r="EQ50" s="39"/>
      <c r="ER50" s="39"/>
      <c r="ES50" s="39"/>
      <c r="ET50" s="39"/>
      <c r="EU50" s="39"/>
      <c r="EV50" s="39"/>
      <c r="EW50" s="39"/>
      <c r="EX50" s="39"/>
      <c r="EY50" s="39"/>
      <c r="EZ50" s="39"/>
      <c r="FA50" s="39"/>
      <c r="FB50" s="39"/>
      <c r="FC50" s="39"/>
      <c r="FD50" s="39"/>
      <c r="FE50" s="39"/>
      <c r="FF50" s="39"/>
      <c r="FG50" s="39"/>
      <c r="FH50" s="39"/>
      <c r="FI50" s="39"/>
      <c r="FJ50" s="39"/>
      <c r="FK50" s="39"/>
      <c r="FL50" s="39"/>
      <c r="FM50" s="39"/>
      <c r="FN50" s="39"/>
      <c r="FO50" s="39"/>
      <c r="FP50" s="39"/>
      <c r="FQ50" s="39"/>
      <c r="FR50" s="39"/>
      <c r="FS50" s="39"/>
      <c r="FT50" s="39"/>
      <c r="FU50" s="39"/>
      <c r="FV50" s="39"/>
      <c r="FW50" s="39"/>
      <c r="FX50" s="39"/>
      <c r="FY50" s="39"/>
      <c r="FZ50" s="39"/>
      <c r="GA50" s="39"/>
      <c r="GB50" s="39"/>
      <c r="GC50" s="39"/>
      <c r="GD50" s="39"/>
      <c r="GE50" s="39"/>
      <c r="GF50" s="39"/>
      <c r="GG50" s="39"/>
      <c r="GH50" s="39"/>
      <c r="GI50" s="39"/>
    </row>
    <row r="51" s="40" customFormat="1" ht="14.25" spans="1:191">
      <c r="A51" s="56"/>
      <c r="B51" s="63"/>
      <c r="C51" s="96" t="s">
        <v>35</v>
      </c>
      <c r="D51" s="55" t="s">
        <v>36</v>
      </c>
      <c r="E51" s="60">
        <v>4</v>
      </c>
      <c r="F51" s="74"/>
      <c r="G51" s="74">
        <v>32</v>
      </c>
      <c r="H51" s="74"/>
      <c r="I51" s="74"/>
      <c r="J51" s="74"/>
      <c r="K51" s="74"/>
      <c r="L51" s="74"/>
      <c r="M51" s="74"/>
      <c r="N51" s="73">
        <v>3500</v>
      </c>
      <c r="O51" s="81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  <c r="CW51" s="39"/>
      <c r="CX51" s="39"/>
      <c r="CY51" s="39"/>
      <c r="CZ51" s="39"/>
      <c r="DA51" s="39"/>
      <c r="DB51" s="39"/>
      <c r="DC51" s="39"/>
      <c r="DD51" s="39"/>
      <c r="DE51" s="39"/>
      <c r="DF51" s="39"/>
      <c r="DG51" s="39"/>
      <c r="DH51" s="39"/>
      <c r="DI51" s="39"/>
      <c r="DJ51" s="39"/>
      <c r="DK51" s="39"/>
      <c r="DL51" s="39"/>
      <c r="DM51" s="39"/>
      <c r="DN51" s="39"/>
      <c r="DO51" s="39"/>
      <c r="DP51" s="39"/>
      <c r="DQ51" s="39"/>
      <c r="DR51" s="39"/>
      <c r="DS51" s="39"/>
      <c r="DT51" s="39"/>
      <c r="DU51" s="39"/>
      <c r="DV51" s="39"/>
      <c r="DW51" s="39"/>
      <c r="DX51" s="39"/>
      <c r="DY51" s="39"/>
      <c r="DZ51" s="39"/>
      <c r="EA51" s="39"/>
      <c r="EB51" s="39"/>
      <c r="EC51" s="39"/>
      <c r="ED51" s="39"/>
      <c r="EE51" s="39"/>
      <c r="EF51" s="39"/>
      <c r="EG51" s="39"/>
      <c r="EH51" s="39"/>
      <c r="EI51" s="39"/>
      <c r="EJ51" s="39"/>
      <c r="EK51" s="39"/>
      <c r="EL51" s="39"/>
      <c r="EM51" s="39"/>
      <c r="EN51" s="39"/>
      <c r="EO51" s="39"/>
      <c r="EP51" s="39"/>
      <c r="EQ51" s="39"/>
      <c r="ER51" s="39"/>
      <c r="ES51" s="39"/>
      <c r="ET51" s="39"/>
      <c r="EU51" s="39"/>
      <c r="EV51" s="39"/>
      <c r="EW51" s="39"/>
      <c r="EX51" s="39"/>
      <c r="EY51" s="39"/>
      <c r="EZ51" s="39"/>
      <c r="FA51" s="39"/>
      <c r="FB51" s="39"/>
      <c r="FC51" s="39"/>
      <c r="FD51" s="39"/>
      <c r="FE51" s="39"/>
      <c r="FF51" s="39"/>
      <c r="FG51" s="39"/>
      <c r="FH51" s="39"/>
      <c r="FI51" s="39"/>
      <c r="FJ51" s="39"/>
      <c r="FK51" s="39"/>
      <c r="FL51" s="39"/>
      <c r="FM51" s="39"/>
      <c r="FN51" s="39"/>
      <c r="FO51" s="39"/>
      <c r="FP51" s="39"/>
      <c r="FQ51" s="39"/>
      <c r="FR51" s="39"/>
      <c r="FS51" s="39"/>
      <c r="FT51" s="39"/>
      <c r="FU51" s="39"/>
      <c r="FV51" s="39"/>
      <c r="FW51" s="39"/>
      <c r="FX51" s="39"/>
      <c r="FY51" s="39"/>
      <c r="FZ51" s="39"/>
      <c r="GA51" s="39"/>
      <c r="GB51" s="39"/>
      <c r="GC51" s="39"/>
      <c r="GD51" s="39"/>
      <c r="GE51" s="39"/>
      <c r="GF51" s="39"/>
      <c r="GG51" s="39"/>
      <c r="GH51" s="39"/>
      <c r="GI51" s="39"/>
    </row>
    <row r="52" s="40" customFormat="1" ht="14.25" spans="1:191">
      <c r="A52" s="56"/>
      <c r="B52" s="63"/>
      <c r="C52" s="67" t="s">
        <v>37</v>
      </c>
      <c r="D52" s="61" t="s">
        <v>38</v>
      </c>
      <c r="E52" s="77">
        <v>4</v>
      </c>
      <c r="F52" s="74"/>
      <c r="G52" s="74">
        <v>24</v>
      </c>
      <c r="H52" s="74"/>
      <c r="I52" s="74"/>
      <c r="J52" s="74"/>
      <c r="K52" s="74"/>
      <c r="L52" s="74"/>
      <c r="M52" s="74">
        <v>5</v>
      </c>
      <c r="N52" s="84">
        <v>3500</v>
      </c>
      <c r="O52" s="81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  <c r="CW52" s="39"/>
      <c r="CX52" s="39"/>
      <c r="CY52" s="39"/>
      <c r="CZ52" s="39"/>
      <c r="DA52" s="39"/>
      <c r="DB52" s="39"/>
      <c r="DC52" s="39"/>
      <c r="DD52" s="39"/>
      <c r="DE52" s="39"/>
      <c r="DF52" s="39"/>
      <c r="DG52" s="39"/>
      <c r="DH52" s="39"/>
      <c r="DI52" s="39"/>
      <c r="DJ52" s="39"/>
      <c r="DK52" s="39"/>
      <c r="DL52" s="39"/>
      <c r="DM52" s="39"/>
      <c r="DN52" s="39"/>
      <c r="DO52" s="39"/>
      <c r="DP52" s="39"/>
      <c r="DQ52" s="39"/>
      <c r="DR52" s="39"/>
      <c r="DS52" s="39"/>
      <c r="DT52" s="39"/>
      <c r="DU52" s="39"/>
      <c r="DV52" s="39"/>
      <c r="DW52" s="39"/>
      <c r="DX52" s="39"/>
      <c r="DY52" s="39"/>
      <c r="DZ52" s="39"/>
      <c r="EA52" s="39"/>
      <c r="EB52" s="39"/>
      <c r="EC52" s="39"/>
      <c r="ED52" s="39"/>
      <c r="EE52" s="39"/>
      <c r="EF52" s="39"/>
      <c r="EG52" s="39"/>
      <c r="EH52" s="39"/>
      <c r="EI52" s="39"/>
      <c r="EJ52" s="39"/>
      <c r="EK52" s="39"/>
      <c r="EL52" s="39"/>
      <c r="EM52" s="39"/>
      <c r="EN52" s="39"/>
      <c r="EO52" s="39"/>
      <c r="EP52" s="39"/>
      <c r="EQ52" s="39"/>
      <c r="ER52" s="39"/>
      <c r="ES52" s="39"/>
      <c r="ET52" s="39"/>
      <c r="EU52" s="39"/>
      <c r="EV52" s="39"/>
      <c r="EW52" s="39"/>
      <c r="EX52" s="39"/>
      <c r="EY52" s="39"/>
      <c r="EZ52" s="39"/>
      <c r="FA52" s="39"/>
      <c r="FB52" s="39"/>
      <c r="FC52" s="39"/>
      <c r="FD52" s="39"/>
      <c r="FE52" s="39"/>
      <c r="FF52" s="39"/>
      <c r="FG52" s="39"/>
      <c r="FH52" s="39"/>
      <c r="FI52" s="39"/>
      <c r="FJ52" s="39"/>
      <c r="FK52" s="39"/>
      <c r="FL52" s="39"/>
      <c r="FM52" s="39"/>
      <c r="FN52" s="39"/>
      <c r="FO52" s="39"/>
      <c r="FP52" s="39"/>
      <c r="FQ52" s="39"/>
      <c r="FR52" s="39"/>
      <c r="FS52" s="39"/>
      <c r="FT52" s="39"/>
      <c r="FU52" s="39"/>
      <c r="FV52" s="39"/>
      <c r="FW52" s="39"/>
      <c r="FX52" s="39"/>
      <c r="FY52" s="39"/>
      <c r="FZ52" s="39"/>
      <c r="GA52" s="39"/>
      <c r="GB52" s="39"/>
      <c r="GC52" s="39"/>
      <c r="GD52" s="39"/>
      <c r="GE52" s="39"/>
      <c r="GF52" s="39"/>
      <c r="GG52" s="39"/>
      <c r="GH52" s="39"/>
      <c r="GI52" s="39"/>
    </row>
    <row r="53" s="40" customFormat="1" ht="14.25" spans="1:15">
      <c r="A53" s="56"/>
      <c r="B53" s="63"/>
      <c r="C53" s="67" t="s">
        <v>93</v>
      </c>
      <c r="D53" s="61" t="s">
        <v>39</v>
      </c>
      <c r="E53" s="77">
        <v>4</v>
      </c>
      <c r="F53" s="74">
        <v>6</v>
      </c>
      <c r="G53" s="74">
        <v>5</v>
      </c>
      <c r="H53" s="74"/>
      <c r="I53" s="74"/>
      <c r="J53" s="74">
        <v>3</v>
      </c>
      <c r="K53" s="74"/>
      <c r="L53" s="74"/>
      <c r="M53" s="74"/>
      <c r="N53" s="84">
        <v>3200</v>
      </c>
      <c r="O53" s="81"/>
    </row>
    <row r="54" s="40" customFormat="1" ht="14.25" spans="1:191">
      <c r="A54" s="56"/>
      <c r="B54" s="63"/>
      <c r="C54" s="67" t="s">
        <v>94</v>
      </c>
      <c r="D54" s="61" t="s">
        <v>41</v>
      </c>
      <c r="E54" s="77">
        <v>4</v>
      </c>
      <c r="F54" s="74"/>
      <c r="G54" s="74">
        <v>29</v>
      </c>
      <c r="H54" s="74"/>
      <c r="I54" s="74"/>
      <c r="J54" s="74"/>
      <c r="K54" s="74"/>
      <c r="L54" s="74"/>
      <c r="M54" s="74"/>
      <c r="N54" s="84">
        <v>3500</v>
      </c>
      <c r="O54" s="81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  <c r="CW54" s="39"/>
      <c r="CX54" s="39"/>
      <c r="CY54" s="39"/>
      <c r="CZ54" s="39"/>
      <c r="DA54" s="39"/>
      <c r="DB54" s="39"/>
      <c r="DC54" s="39"/>
      <c r="DD54" s="39"/>
      <c r="DE54" s="39"/>
      <c r="DF54" s="39"/>
      <c r="DG54" s="39"/>
      <c r="DH54" s="39"/>
      <c r="DI54" s="39"/>
      <c r="DJ54" s="39"/>
      <c r="DK54" s="39"/>
      <c r="DL54" s="39"/>
      <c r="DM54" s="39"/>
      <c r="DN54" s="39"/>
      <c r="DO54" s="39"/>
      <c r="DP54" s="39"/>
      <c r="DQ54" s="39"/>
      <c r="DR54" s="39"/>
      <c r="DS54" s="39"/>
      <c r="DT54" s="39"/>
      <c r="DU54" s="39"/>
      <c r="DV54" s="39"/>
      <c r="DW54" s="39"/>
      <c r="DX54" s="39"/>
      <c r="DY54" s="39"/>
      <c r="DZ54" s="39"/>
      <c r="EA54" s="39"/>
      <c r="EB54" s="39"/>
      <c r="EC54" s="39"/>
      <c r="ED54" s="39"/>
      <c r="EE54" s="39"/>
      <c r="EF54" s="39"/>
      <c r="EG54" s="39"/>
      <c r="EH54" s="39"/>
      <c r="EI54" s="39"/>
      <c r="EJ54" s="39"/>
      <c r="EK54" s="39"/>
      <c r="EL54" s="39"/>
      <c r="EM54" s="39"/>
      <c r="EN54" s="39"/>
      <c r="EO54" s="39"/>
      <c r="EP54" s="39"/>
      <c r="EQ54" s="39"/>
      <c r="ER54" s="39"/>
      <c r="ES54" s="39"/>
      <c r="ET54" s="39"/>
      <c r="EU54" s="39"/>
      <c r="EV54" s="39"/>
      <c r="EW54" s="39"/>
      <c r="EX54" s="39"/>
      <c r="EY54" s="39"/>
      <c r="EZ54" s="39"/>
      <c r="FA54" s="39"/>
      <c r="FB54" s="39"/>
      <c r="FC54" s="39"/>
      <c r="FD54" s="39"/>
      <c r="FE54" s="39"/>
      <c r="FF54" s="39"/>
      <c r="FG54" s="39"/>
      <c r="FH54" s="39"/>
      <c r="FI54" s="39"/>
      <c r="FJ54" s="39"/>
      <c r="FK54" s="39"/>
      <c r="FL54" s="39"/>
      <c r="FM54" s="39"/>
      <c r="FN54" s="39"/>
      <c r="FO54" s="39"/>
      <c r="FP54" s="39"/>
      <c r="FQ54" s="39"/>
      <c r="FR54" s="39"/>
      <c r="FS54" s="39"/>
      <c r="FT54" s="39"/>
      <c r="FU54" s="39"/>
      <c r="FV54" s="39"/>
      <c r="FW54" s="39"/>
      <c r="FX54" s="39"/>
      <c r="FY54" s="39"/>
      <c r="FZ54" s="39"/>
      <c r="GA54" s="39"/>
      <c r="GB54" s="39"/>
      <c r="GC54" s="39"/>
      <c r="GD54" s="39"/>
      <c r="GE54" s="39"/>
      <c r="GF54" s="39"/>
      <c r="GG54" s="39"/>
      <c r="GH54" s="39"/>
      <c r="GI54" s="39"/>
    </row>
    <row r="55" s="40" customFormat="1" ht="14.25" spans="1:15">
      <c r="A55" s="56"/>
      <c r="B55" s="63"/>
      <c r="C55" s="67" t="s">
        <v>95</v>
      </c>
      <c r="D55" s="61" t="s">
        <v>40</v>
      </c>
      <c r="E55" s="77">
        <v>4</v>
      </c>
      <c r="F55" s="74">
        <v>17</v>
      </c>
      <c r="G55" s="74">
        <v>18</v>
      </c>
      <c r="H55" s="74">
        <v>5</v>
      </c>
      <c r="I55" s="74"/>
      <c r="J55" s="74"/>
      <c r="K55" s="74"/>
      <c r="L55" s="74"/>
      <c r="M55" s="74"/>
      <c r="N55" s="84">
        <v>3200</v>
      </c>
      <c r="O55" s="81"/>
    </row>
    <row r="56" s="40" customFormat="1" ht="14.25" spans="1:15">
      <c r="A56" s="56"/>
      <c r="B56" s="63"/>
      <c r="C56" s="64" t="s">
        <v>42</v>
      </c>
      <c r="D56" s="55" t="s">
        <v>43</v>
      </c>
      <c r="E56" s="73">
        <v>4</v>
      </c>
      <c r="F56" s="74">
        <v>20</v>
      </c>
      <c r="G56" s="74">
        <v>20</v>
      </c>
      <c r="H56" s="78"/>
      <c r="I56" s="74">
        <v>5</v>
      </c>
      <c r="J56" s="74"/>
      <c r="K56" s="74">
        <v>5</v>
      </c>
      <c r="L56" s="74"/>
      <c r="M56" s="74">
        <v>5</v>
      </c>
      <c r="N56" s="80">
        <v>3200</v>
      </c>
      <c r="O56" s="81"/>
    </row>
    <row r="57" s="40" customFormat="1" ht="14.25" spans="1:15">
      <c r="A57" s="56"/>
      <c r="B57" s="63"/>
      <c r="C57" s="66">
        <v>120207</v>
      </c>
      <c r="D57" s="55" t="s">
        <v>44</v>
      </c>
      <c r="E57" s="60">
        <v>4</v>
      </c>
      <c r="F57" s="74">
        <v>7</v>
      </c>
      <c r="G57" s="74">
        <v>7</v>
      </c>
      <c r="H57" s="78"/>
      <c r="I57" s="74"/>
      <c r="J57" s="74"/>
      <c r="K57" s="74"/>
      <c r="L57" s="74"/>
      <c r="M57" s="74"/>
      <c r="N57" s="80">
        <v>3200</v>
      </c>
      <c r="O57" s="81"/>
    </row>
    <row r="58" s="40" customFormat="1" ht="14.25" spans="1:15">
      <c r="A58" s="56"/>
      <c r="B58" s="63"/>
      <c r="C58" s="64" t="s">
        <v>45</v>
      </c>
      <c r="D58" s="55" t="s">
        <v>46</v>
      </c>
      <c r="E58" s="73">
        <v>4</v>
      </c>
      <c r="F58" s="74">
        <v>24</v>
      </c>
      <c r="G58" s="74">
        <v>24</v>
      </c>
      <c r="H58" s="78"/>
      <c r="I58" s="74"/>
      <c r="J58" s="74"/>
      <c r="K58" s="74">
        <v>5</v>
      </c>
      <c r="L58" s="74"/>
      <c r="M58" s="74">
        <v>6</v>
      </c>
      <c r="N58" s="80">
        <v>3200</v>
      </c>
      <c r="O58" s="81"/>
    </row>
    <row r="59" s="40" customFormat="1" ht="14.25" spans="1:191">
      <c r="A59" s="56"/>
      <c r="B59" s="63"/>
      <c r="C59" s="64" t="s">
        <v>47</v>
      </c>
      <c r="D59" s="55" t="s">
        <v>48</v>
      </c>
      <c r="E59" s="73">
        <v>4</v>
      </c>
      <c r="F59" s="74"/>
      <c r="G59" s="74">
        <v>29</v>
      </c>
      <c r="H59" s="78"/>
      <c r="I59" s="74"/>
      <c r="J59" s="74"/>
      <c r="K59" s="74"/>
      <c r="L59" s="74"/>
      <c r="M59" s="74"/>
      <c r="N59" s="80">
        <v>3200</v>
      </c>
      <c r="O59" s="81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  <c r="CW59" s="39"/>
      <c r="CX59" s="39"/>
      <c r="CY59" s="39"/>
      <c r="CZ59" s="39"/>
      <c r="DA59" s="39"/>
      <c r="DB59" s="39"/>
      <c r="DC59" s="39"/>
      <c r="DD59" s="39"/>
      <c r="DE59" s="39"/>
      <c r="DF59" s="39"/>
      <c r="DG59" s="39"/>
      <c r="DH59" s="39"/>
      <c r="DI59" s="39"/>
      <c r="DJ59" s="39"/>
      <c r="DK59" s="39"/>
      <c r="DL59" s="39"/>
      <c r="DM59" s="39"/>
      <c r="DN59" s="39"/>
      <c r="DO59" s="39"/>
      <c r="DP59" s="39"/>
      <c r="DQ59" s="39"/>
      <c r="DR59" s="39"/>
      <c r="DS59" s="39"/>
      <c r="DT59" s="39"/>
      <c r="DU59" s="39"/>
      <c r="DV59" s="39"/>
      <c r="DW59" s="39"/>
      <c r="DX59" s="39"/>
      <c r="DY59" s="39"/>
      <c r="DZ59" s="39"/>
      <c r="EA59" s="39"/>
      <c r="EB59" s="39"/>
      <c r="EC59" s="39"/>
      <c r="ED59" s="39"/>
      <c r="EE59" s="39"/>
      <c r="EF59" s="39"/>
      <c r="EG59" s="39"/>
      <c r="EH59" s="39"/>
      <c r="EI59" s="39"/>
      <c r="EJ59" s="39"/>
      <c r="EK59" s="39"/>
      <c r="EL59" s="39"/>
      <c r="EM59" s="39"/>
      <c r="EN59" s="39"/>
      <c r="EO59" s="39"/>
      <c r="EP59" s="39"/>
      <c r="EQ59" s="39"/>
      <c r="ER59" s="39"/>
      <c r="ES59" s="39"/>
      <c r="ET59" s="39"/>
      <c r="EU59" s="39"/>
      <c r="EV59" s="39"/>
      <c r="EW59" s="39"/>
      <c r="EX59" s="39"/>
      <c r="EY59" s="39"/>
      <c r="EZ59" s="39"/>
      <c r="FA59" s="39"/>
      <c r="FB59" s="39"/>
      <c r="FC59" s="39"/>
      <c r="FD59" s="39"/>
      <c r="FE59" s="39"/>
      <c r="FF59" s="39"/>
      <c r="FG59" s="39"/>
      <c r="FH59" s="39"/>
      <c r="FI59" s="39"/>
      <c r="FJ59" s="39"/>
      <c r="FK59" s="39"/>
      <c r="FL59" s="39"/>
      <c r="FM59" s="39"/>
      <c r="FN59" s="39"/>
      <c r="FO59" s="39"/>
      <c r="FP59" s="39"/>
      <c r="FQ59" s="39"/>
      <c r="FR59" s="39"/>
      <c r="FS59" s="39"/>
      <c r="FT59" s="39"/>
      <c r="FU59" s="39"/>
      <c r="FV59" s="39"/>
      <c r="FW59" s="39"/>
      <c r="FX59" s="39"/>
      <c r="FY59" s="39"/>
      <c r="FZ59" s="39"/>
      <c r="GA59" s="39"/>
      <c r="GB59" s="39"/>
      <c r="GC59" s="39"/>
      <c r="GD59" s="39"/>
      <c r="GE59" s="39"/>
      <c r="GF59" s="39"/>
      <c r="GG59" s="39"/>
      <c r="GH59" s="39"/>
      <c r="GI59" s="39"/>
    </row>
    <row r="60" s="40" customFormat="1" ht="14.25" spans="1:191">
      <c r="A60" s="56"/>
      <c r="B60" s="63"/>
      <c r="C60" s="66" t="s">
        <v>49</v>
      </c>
      <c r="D60" s="65" t="s">
        <v>50</v>
      </c>
      <c r="E60" s="73">
        <v>4</v>
      </c>
      <c r="F60" s="74"/>
      <c r="G60" s="74">
        <v>12</v>
      </c>
      <c r="H60" s="74"/>
      <c r="I60" s="74"/>
      <c r="J60" s="74"/>
      <c r="K60" s="74"/>
      <c r="L60" s="74"/>
      <c r="M60" s="74"/>
      <c r="N60" s="80">
        <v>3200</v>
      </c>
      <c r="O60" s="81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  <c r="CW60" s="39"/>
      <c r="CX60" s="39"/>
      <c r="CY60" s="39"/>
      <c r="CZ60" s="39"/>
      <c r="DA60" s="39"/>
      <c r="DB60" s="39"/>
      <c r="DC60" s="39"/>
      <c r="DD60" s="39"/>
      <c r="DE60" s="39"/>
      <c r="DF60" s="39"/>
      <c r="DG60" s="39"/>
      <c r="DH60" s="39"/>
      <c r="DI60" s="39"/>
      <c r="DJ60" s="39"/>
      <c r="DK60" s="39"/>
      <c r="DL60" s="39"/>
      <c r="DM60" s="39"/>
      <c r="DN60" s="39"/>
      <c r="DO60" s="39"/>
      <c r="DP60" s="39"/>
      <c r="DQ60" s="39"/>
      <c r="DR60" s="39"/>
      <c r="DS60" s="39"/>
      <c r="DT60" s="39"/>
      <c r="DU60" s="39"/>
      <c r="DV60" s="39"/>
      <c r="DW60" s="39"/>
      <c r="DX60" s="39"/>
      <c r="DY60" s="39"/>
      <c r="DZ60" s="39"/>
      <c r="EA60" s="39"/>
      <c r="EB60" s="39"/>
      <c r="EC60" s="39"/>
      <c r="ED60" s="39"/>
      <c r="EE60" s="39"/>
      <c r="EF60" s="39"/>
      <c r="EG60" s="39"/>
      <c r="EH60" s="39"/>
      <c r="EI60" s="39"/>
      <c r="EJ60" s="39"/>
      <c r="EK60" s="39"/>
      <c r="EL60" s="39"/>
      <c r="EM60" s="39"/>
      <c r="EN60" s="39"/>
      <c r="EO60" s="39"/>
      <c r="EP60" s="39"/>
      <c r="EQ60" s="39"/>
      <c r="ER60" s="39"/>
      <c r="ES60" s="39"/>
      <c r="ET60" s="39"/>
      <c r="EU60" s="39"/>
      <c r="EV60" s="39"/>
      <c r="EW60" s="39"/>
      <c r="EX60" s="39"/>
      <c r="EY60" s="39"/>
      <c r="EZ60" s="39"/>
      <c r="FA60" s="39"/>
      <c r="FB60" s="39"/>
      <c r="FC60" s="39"/>
      <c r="FD60" s="39"/>
      <c r="FE60" s="39"/>
      <c r="FF60" s="39"/>
      <c r="FG60" s="39"/>
      <c r="FH60" s="39"/>
      <c r="FI60" s="39"/>
      <c r="FJ60" s="39"/>
      <c r="FK60" s="39"/>
      <c r="FL60" s="39"/>
      <c r="FM60" s="39"/>
      <c r="FN60" s="39"/>
      <c r="FO60" s="39"/>
      <c r="FP60" s="39"/>
      <c r="FQ60" s="39"/>
      <c r="FR60" s="39"/>
      <c r="FS60" s="39"/>
      <c r="FT60" s="39"/>
      <c r="FU60" s="39"/>
      <c r="FV60" s="39"/>
      <c r="FW60" s="39"/>
      <c r="FX60" s="39"/>
      <c r="FY60" s="39"/>
      <c r="FZ60" s="39"/>
      <c r="GA60" s="39"/>
      <c r="GB60" s="39"/>
      <c r="GC60" s="39"/>
      <c r="GD60" s="39"/>
      <c r="GE60" s="39"/>
      <c r="GF60" s="39"/>
      <c r="GG60" s="39"/>
      <c r="GH60" s="39"/>
      <c r="GI60" s="39"/>
    </row>
    <row r="61" s="40" customFormat="1" ht="14.25" spans="1:15">
      <c r="A61" s="56"/>
      <c r="B61" s="63"/>
      <c r="C61" s="64" t="s">
        <v>51</v>
      </c>
      <c r="D61" s="65" t="s">
        <v>52</v>
      </c>
      <c r="E61" s="73">
        <v>4</v>
      </c>
      <c r="F61" s="74">
        <v>25</v>
      </c>
      <c r="G61" s="74">
        <v>25</v>
      </c>
      <c r="H61" s="74"/>
      <c r="I61" s="74"/>
      <c r="J61" s="74"/>
      <c r="K61" s="74"/>
      <c r="L61" s="74"/>
      <c r="M61" s="74">
        <v>5</v>
      </c>
      <c r="N61" s="73">
        <v>3200</v>
      </c>
      <c r="O61" s="81"/>
    </row>
    <row r="62" s="40" customFormat="1" ht="14.25" spans="1:15">
      <c r="A62" s="56"/>
      <c r="B62" s="63"/>
      <c r="C62" s="64" t="s">
        <v>53</v>
      </c>
      <c r="D62" s="65" t="s">
        <v>54</v>
      </c>
      <c r="E62" s="73">
        <v>4</v>
      </c>
      <c r="F62" s="74">
        <v>20</v>
      </c>
      <c r="G62" s="74">
        <v>20</v>
      </c>
      <c r="H62" s="74"/>
      <c r="I62" s="74">
        <v>4</v>
      </c>
      <c r="J62" s="74"/>
      <c r="K62" s="74"/>
      <c r="L62" s="74"/>
      <c r="M62" s="74"/>
      <c r="N62" s="73">
        <v>3200</v>
      </c>
      <c r="O62" s="81"/>
    </row>
    <row r="63" s="39" customFormat="1" ht="14.25" spans="1:224">
      <c r="A63" s="56"/>
      <c r="B63" s="63"/>
      <c r="C63" s="64" t="s">
        <v>96</v>
      </c>
      <c r="D63" s="58" t="s">
        <v>55</v>
      </c>
      <c r="E63" s="73">
        <v>4</v>
      </c>
      <c r="F63" s="75">
        <v>26</v>
      </c>
      <c r="G63" s="74">
        <v>26</v>
      </c>
      <c r="H63" s="79"/>
      <c r="I63" s="79"/>
      <c r="J63" s="79"/>
      <c r="K63" s="79"/>
      <c r="L63" s="79"/>
      <c r="M63" s="74">
        <v>5</v>
      </c>
      <c r="N63" s="73">
        <v>3200</v>
      </c>
      <c r="O63" s="81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40"/>
      <c r="FI63" s="40"/>
      <c r="FJ63" s="40"/>
      <c r="FK63" s="40"/>
      <c r="FL63" s="40"/>
      <c r="FM63" s="40"/>
      <c r="FN63" s="40"/>
      <c r="FO63" s="40"/>
      <c r="FP63" s="40"/>
      <c r="FQ63" s="40"/>
      <c r="FR63" s="40"/>
      <c r="FS63" s="40"/>
      <c r="FT63" s="40"/>
      <c r="FU63" s="40"/>
      <c r="FV63" s="40"/>
      <c r="FW63" s="40"/>
      <c r="FX63" s="40"/>
      <c r="FY63" s="40"/>
      <c r="FZ63" s="40"/>
      <c r="GA63" s="40"/>
      <c r="GB63" s="40"/>
      <c r="GC63" s="40"/>
      <c r="GD63" s="40"/>
      <c r="GE63" s="40"/>
      <c r="GF63" s="40"/>
      <c r="GG63" s="40"/>
      <c r="GH63" s="40"/>
      <c r="GI63" s="40"/>
      <c r="GJ63" s="40"/>
      <c r="GK63" s="40"/>
      <c r="GL63" s="40"/>
      <c r="GM63" s="40"/>
      <c r="GN63" s="40"/>
      <c r="GO63" s="40"/>
      <c r="GP63" s="40"/>
      <c r="GQ63" s="40"/>
      <c r="GR63" s="40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  <c r="HP63" s="40"/>
    </row>
    <row r="64" s="40" customFormat="1" ht="14.25" spans="1:15">
      <c r="A64" s="56"/>
      <c r="B64" s="63"/>
      <c r="C64" s="64" t="s">
        <v>56</v>
      </c>
      <c r="D64" s="55" t="s">
        <v>57</v>
      </c>
      <c r="E64" s="73">
        <v>4</v>
      </c>
      <c r="F64" s="74">
        <v>11</v>
      </c>
      <c r="G64" s="74">
        <v>12</v>
      </c>
      <c r="H64" s="78"/>
      <c r="I64" s="78"/>
      <c r="J64" s="78"/>
      <c r="K64" s="78"/>
      <c r="L64" s="78"/>
      <c r="M64" s="74">
        <v>3</v>
      </c>
      <c r="N64" s="80">
        <v>3200</v>
      </c>
      <c r="O64" s="81"/>
    </row>
    <row r="65" s="40" customFormat="1" ht="14.25" spans="1:15">
      <c r="A65" s="56"/>
      <c r="B65" s="63"/>
      <c r="C65" s="66">
        <v>120902</v>
      </c>
      <c r="D65" s="55" t="s">
        <v>58</v>
      </c>
      <c r="E65" s="60">
        <v>4</v>
      </c>
      <c r="F65" s="74">
        <v>6</v>
      </c>
      <c r="G65" s="74">
        <v>5</v>
      </c>
      <c r="H65" s="78"/>
      <c r="I65" s="78"/>
      <c r="J65" s="78"/>
      <c r="K65" s="78"/>
      <c r="L65" s="78"/>
      <c r="M65" s="74"/>
      <c r="N65" s="80">
        <v>3200</v>
      </c>
      <c r="O65" s="81"/>
    </row>
    <row r="66" s="40" customFormat="1" ht="14.25" spans="1:15">
      <c r="A66" s="56"/>
      <c r="B66" s="63"/>
      <c r="C66" s="64" t="s">
        <v>97</v>
      </c>
      <c r="D66" s="65" t="s">
        <v>60</v>
      </c>
      <c r="E66" s="73">
        <v>4</v>
      </c>
      <c r="F66" s="74">
        <v>13</v>
      </c>
      <c r="G66" s="74">
        <v>13</v>
      </c>
      <c r="H66" s="74"/>
      <c r="I66" s="74"/>
      <c r="J66" s="74"/>
      <c r="K66" s="74"/>
      <c r="L66" s="74"/>
      <c r="M66" s="74"/>
      <c r="N66" s="73">
        <v>3200</v>
      </c>
      <c r="O66" s="81"/>
    </row>
    <row r="67" s="40" customFormat="1" ht="14.25" spans="1:15">
      <c r="A67" s="56"/>
      <c r="B67" s="63"/>
      <c r="C67" s="96" t="s">
        <v>61</v>
      </c>
      <c r="D67" s="55" t="s">
        <v>62</v>
      </c>
      <c r="E67" s="60">
        <v>4</v>
      </c>
      <c r="F67" s="74">
        <v>21</v>
      </c>
      <c r="G67" s="74">
        <v>21</v>
      </c>
      <c r="H67" s="74"/>
      <c r="I67" s="74"/>
      <c r="J67" s="74"/>
      <c r="K67" s="74"/>
      <c r="L67" s="74"/>
      <c r="M67" s="74"/>
      <c r="N67" s="73">
        <v>3200</v>
      </c>
      <c r="O67" s="81"/>
    </row>
    <row r="68" s="39" customFormat="1" ht="14.25" spans="1:224">
      <c r="A68" s="56"/>
      <c r="B68" s="63"/>
      <c r="C68" s="64">
        <v>120205</v>
      </c>
      <c r="D68" s="58" t="s">
        <v>64</v>
      </c>
      <c r="E68" s="73">
        <v>4</v>
      </c>
      <c r="F68" s="74">
        <v>15</v>
      </c>
      <c r="G68" s="74">
        <v>14</v>
      </c>
      <c r="H68" s="79"/>
      <c r="I68" s="79"/>
      <c r="J68" s="79"/>
      <c r="K68" s="79"/>
      <c r="L68" s="79"/>
      <c r="M68" s="74"/>
      <c r="N68" s="73">
        <v>3200</v>
      </c>
      <c r="O68" s="81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40"/>
      <c r="FI68" s="40"/>
      <c r="FJ68" s="40"/>
      <c r="FK68" s="40"/>
      <c r="FL68" s="40"/>
      <c r="FM68" s="40"/>
      <c r="FN68" s="40"/>
      <c r="FO68" s="40"/>
      <c r="FP68" s="40"/>
      <c r="FQ68" s="40"/>
      <c r="FR68" s="40"/>
      <c r="FS68" s="40"/>
      <c r="FT68" s="40"/>
      <c r="FU68" s="40"/>
      <c r="FV68" s="40"/>
      <c r="FW68" s="40"/>
      <c r="FX68" s="40"/>
      <c r="FY68" s="40"/>
      <c r="FZ68" s="40"/>
      <c r="GA68" s="40"/>
      <c r="GB68" s="40"/>
      <c r="GC68" s="40"/>
      <c r="GD68" s="40"/>
      <c r="GE68" s="40"/>
      <c r="GF68" s="40"/>
      <c r="GG68" s="40"/>
      <c r="GH68" s="40"/>
      <c r="GI68" s="40"/>
      <c r="GJ68" s="40"/>
      <c r="GK68" s="40"/>
      <c r="GL68" s="40"/>
      <c r="GM68" s="40"/>
      <c r="GN68" s="40"/>
      <c r="GO68" s="40"/>
      <c r="GP68" s="40"/>
      <c r="GQ68" s="40"/>
      <c r="GR68" s="40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  <c r="HP68" s="40"/>
    </row>
    <row r="69" s="39" customFormat="1" ht="14.25" spans="1:224">
      <c r="A69" s="56"/>
      <c r="B69" s="63"/>
      <c r="C69" s="95" t="s">
        <v>65</v>
      </c>
      <c r="D69" s="58" t="s">
        <v>66</v>
      </c>
      <c r="E69" s="73">
        <v>4</v>
      </c>
      <c r="F69" s="74">
        <v>13</v>
      </c>
      <c r="G69" s="74">
        <v>13</v>
      </c>
      <c r="H69" s="79"/>
      <c r="I69" s="79"/>
      <c r="J69" s="79"/>
      <c r="K69" s="79"/>
      <c r="L69" s="79"/>
      <c r="M69" s="74"/>
      <c r="N69" s="73">
        <v>3800</v>
      </c>
      <c r="O69" s="81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40"/>
      <c r="FI69" s="40"/>
      <c r="FJ69" s="40"/>
      <c r="FK69" s="40"/>
      <c r="FL69" s="40"/>
      <c r="FM69" s="40"/>
      <c r="FN69" s="40"/>
      <c r="FO69" s="40"/>
      <c r="FP69" s="40"/>
      <c r="FQ69" s="40"/>
      <c r="FR69" s="40"/>
      <c r="FS69" s="40"/>
      <c r="FT69" s="40"/>
      <c r="FU69" s="40"/>
      <c r="FV69" s="40"/>
      <c r="FW69" s="40"/>
      <c r="FX69" s="40"/>
      <c r="FY69" s="40"/>
      <c r="FZ69" s="40"/>
      <c r="GA69" s="40"/>
      <c r="GB69" s="40"/>
      <c r="GC69" s="40"/>
      <c r="GD69" s="40"/>
      <c r="GE69" s="40"/>
      <c r="GF69" s="40"/>
      <c r="GG69" s="40"/>
      <c r="GH69" s="40"/>
      <c r="GI69" s="40"/>
      <c r="GJ69" s="40"/>
      <c r="GK69" s="40"/>
      <c r="GL69" s="40"/>
      <c r="GM69" s="40"/>
      <c r="GN69" s="40"/>
      <c r="GO69" s="40"/>
      <c r="GP69" s="40"/>
      <c r="GQ69" s="40"/>
      <c r="GR69" s="40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  <c r="HP69" s="40"/>
    </row>
    <row r="70" s="39" customFormat="1" ht="14.25" spans="1:224">
      <c r="A70" s="56"/>
      <c r="B70" s="63"/>
      <c r="C70" s="64" t="s">
        <v>68</v>
      </c>
      <c r="D70" s="55" t="s">
        <v>69</v>
      </c>
      <c r="E70" s="73">
        <v>4</v>
      </c>
      <c r="F70" s="74">
        <v>20</v>
      </c>
      <c r="G70" s="74">
        <v>21</v>
      </c>
      <c r="H70" s="74"/>
      <c r="I70" s="74"/>
      <c r="J70" s="74"/>
      <c r="K70" s="74">
        <v>2</v>
      </c>
      <c r="L70" s="74"/>
      <c r="M70" s="74"/>
      <c r="N70" s="80">
        <v>3200</v>
      </c>
      <c r="O70" s="81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40"/>
      <c r="FI70" s="40"/>
      <c r="FJ70" s="40"/>
      <c r="FK70" s="40"/>
      <c r="FL70" s="40"/>
      <c r="FM70" s="40"/>
      <c r="FN70" s="40"/>
      <c r="FO70" s="40"/>
      <c r="FP70" s="40"/>
      <c r="FQ70" s="40"/>
      <c r="FR70" s="40"/>
      <c r="FS70" s="40"/>
      <c r="FT70" s="40"/>
      <c r="FU70" s="40"/>
      <c r="FV70" s="40"/>
      <c r="FW70" s="40"/>
      <c r="FX70" s="40"/>
      <c r="FY70" s="40"/>
      <c r="FZ70" s="40"/>
      <c r="GA70" s="40"/>
      <c r="GB70" s="40"/>
      <c r="GC70" s="40"/>
      <c r="GD70" s="40"/>
      <c r="GE70" s="40"/>
      <c r="GF70" s="40"/>
      <c r="GG70" s="40"/>
      <c r="GH70" s="40"/>
      <c r="GI70" s="40"/>
      <c r="GJ70" s="40"/>
      <c r="GK70" s="40"/>
      <c r="GL70" s="40"/>
      <c r="GM70" s="40"/>
      <c r="GN70" s="40"/>
      <c r="GO70" s="40"/>
      <c r="GP70" s="40"/>
      <c r="GQ70" s="40"/>
      <c r="GR70" s="40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  <c r="HP70" s="40"/>
    </row>
    <row r="71" s="39" customFormat="1" ht="14.25" spans="1:224">
      <c r="A71" s="56"/>
      <c r="B71" s="63"/>
      <c r="C71" s="64" t="s">
        <v>70</v>
      </c>
      <c r="D71" s="55" t="s">
        <v>71</v>
      </c>
      <c r="E71" s="73">
        <v>4</v>
      </c>
      <c r="F71" s="74">
        <v>14</v>
      </c>
      <c r="G71" s="74">
        <v>13</v>
      </c>
      <c r="H71" s="74"/>
      <c r="I71" s="74">
        <v>3</v>
      </c>
      <c r="J71" s="74"/>
      <c r="K71" s="74"/>
      <c r="L71" s="74">
        <v>5</v>
      </c>
      <c r="M71" s="74"/>
      <c r="N71" s="80">
        <v>3200</v>
      </c>
      <c r="O71" s="81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40"/>
      <c r="FI71" s="40"/>
      <c r="FJ71" s="40"/>
      <c r="FK71" s="40"/>
      <c r="FL71" s="40"/>
      <c r="FM71" s="40"/>
      <c r="FN71" s="40"/>
      <c r="FO71" s="40"/>
      <c r="FP71" s="40"/>
      <c r="FQ71" s="40"/>
      <c r="FR71" s="40"/>
      <c r="FS71" s="40"/>
      <c r="FT71" s="40"/>
      <c r="FU71" s="40"/>
      <c r="FV71" s="40"/>
      <c r="FW71" s="40"/>
      <c r="FX71" s="40"/>
      <c r="FY71" s="40"/>
      <c r="FZ71" s="40"/>
      <c r="GA71" s="40"/>
      <c r="GB71" s="40"/>
      <c r="GC71" s="40"/>
      <c r="GD71" s="40"/>
      <c r="GE71" s="40"/>
      <c r="GF71" s="40"/>
      <c r="GG71" s="40"/>
      <c r="GH71" s="40"/>
      <c r="GI71" s="40"/>
      <c r="GJ71" s="40"/>
      <c r="GK71" s="40"/>
      <c r="GL71" s="40"/>
      <c r="GM71" s="40"/>
      <c r="GN71" s="40"/>
      <c r="GO71" s="40"/>
      <c r="GP71" s="40"/>
      <c r="GQ71" s="40"/>
      <c r="GR71" s="40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  <c r="HP71" s="40"/>
    </row>
    <row r="72" s="39" customFormat="1" ht="14.25" spans="1:224">
      <c r="A72" s="56"/>
      <c r="B72" s="63"/>
      <c r="C72" s="64" t="s">
        <v>73</v>
      </c>
      <c r="D72" s="55" t="s">
        <v>74</v>
      </c>
      <c r="E72" s="73">
        <v>4</v>
      </c>
      <c r="F72" s="74">
        <v>13</v>
      </c>
      <c r="G72" s="74">
        <v>13</v>
      </c>
      <c r="H72" s="74"/>
      <c r="I72" s="74"/>
      <c r="J72" s="74"/>
      <c r="K72" s="74"/>
      <c r="L72" s="74"/>
      <c r="M72" s="74"/>
      <c r="N72" s="80">
        <v>3100</v>
      </c>
      <c r="O72" s="81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40"/>
      <c r="FI72" s="40"/>
      <c r="FJ72" s="40"/>
      <c r="FK72" s="40"/>
      <c r="FL72" s="40"/>
      <c r="FM72" s="40"/>
      <c r="FN72" s="40"/>
      <c r="FO72" s="40"/>
      <c r="FP72" s="40"/>
      <c r="FQ72" s="40"/>
      <c r="FR72" s="40"/>
      <c r="FS72" s="40"/>
      <c r="FT72" s="40"/>
      <c r="FU72" s="40"/>
      <c r="FV72" s="40"/>
      <c r="FW72" s="40"/>
      <c r="FX72" s="40"/>
      <c r="FY72" s="40"/>
      <c r="FZ72" s="40"/>
      <c r="GA72" s="40"/>
      <c r="GB72" s="40"/>
      <c r="GC72" s="40"/>
      <c r="GD72" s="40"/>
      <c r="GE72" s="40"/>
      <c r="GF72" s="40"/>
      <c r="GG72" s="40"/>
      <c r="GH72" s="40"/>
      <c r="GI72" s="40"/>
      <c r="GJ72" s="40"/>
      <c r="GK72" s="40"/>
      <c r="GL72" s="40"/>
      <c r="GM72" s="40"/>
      <c r="GN72" s="40"/>
      <c r="GO72" s="40"/>
      <c r="GP72" s="40"/>
      <c r="GQ72" s="40"/>
      <c r="GR72" s="40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  <c r="HP72" s="40"/>
    </row>
    <row r="73" s="39" customFormat="1" ht="14.25" spans="1:251">
      <c r="A73" s="56"/>
      <c r="B73" s="63"/>
      <c r="C73" s="96" t="s">
        <v>75</v>
      </c>
      <c r="D73" s="58" t="s">
        <v>76</v>
      </c>
      <c r="E73" s="73">
        <v>4</v>
      </c>
      <c r="F73" s="74">
        <v>10</v>
      </c>
      <c r="G73" s="74"/>
      <c r="H73" s="79"/>
      <c r="I73" s="79"/>
      <c r="J73" s="79"/>
      <c r="K73" s="79"/>
      <c r="L73" s="79"/>
      <c r="M73" s="74"/>
      <c r="N73" s="73">
        <v>3200</v>
      </c>
      <c r="O73" s="81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40"/>
      <c r="FI73" s="40"/>
      <c r="FJ73" s="40"/>
      <c r="FK73" s="40"/>
      <c r="FL73" s="40"/>
      <c r="FM73" s="40"/>
      <c r="FN73" s="40"/>
      <c r="FO73" s="40"/>
      <c r="FP73" s="40"/>
      <c r="FQ73" s="40"/>
      <c r="FR73" s="40"/>
      <c r="FS73" s="40"/>
      <c r="FT73" s="40"/>
      <c r="FU73" s="40"/>
      <c r="FV73" s="40"/>
      <c r="FW73" s="40"/>
      <c r="FX73" s="40"/>
      <c r="FY73" s="40"/>
      <c r="FZ73" s="40"/>
      <c r="GA73" s="40"/>
      <c r="GB73" s="40"/>
      <c r="GC73" s="40"/>
      <c r="GD73" s="40"/>
      <c r="GE73" s="40"/>
      <c r="GF73" s="40"/>
      <c r="GG73" s="40"/>
      <c r="GH73" s="40"/>
      <c r="GI73" s="40"/>
      <c r="GJ73" s="40"/>
      <c r="GK73" s="40"/>
      <c r="GL73" s="40"/>
      <c r="GM73" s="40"/>
      <c r="GN73" s="40"/>
      <c r="GO73" s="40"/>
      <c r="GP73" s="40"/>
      <c r="GQ73" s="40"/>
      <c r="GR73" s="40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  <c r="HP73" s="40"/>
      <c r="HQ73" s="40"/>
      <c r="HR73" s="40"/>
      <c r="HS73" s="40"/>
      <c r="HT73" s="40"/>
      <c r="HU73" s="40"/>
      <c r="HV73" s="40"/>
      <c r="HW73" s="40"/>
      <c r="HX73" s="40"/>
      <c r="HY73" s="40"/>
      <c r="HZ73" s="40"/>
      <c r="IA73" s="40"/>
      <c r="IB73" s="40"/>
      <c r="IC73" s="40"/>
      <c r="ID73" s="40"/>
      <c r="IE73" s="40"/>
      <c r="IF73" s="40"/>
      <c r="IG73" s="40"/>
      <c r="IH73" s="40"/>
      <c r="II73" s="40"/>
      <c r="IJ73" s="40"/>
      <c r="IK73" s="40"/>
      <c r="IL73" s="40"/>
      <c r="IM73" s="40"/>
      <c r="IN73" s="40"/>
      <c r="IO73" s="40"/>
      <c r="IP73" s="40"/>
      <c r="IQ73" s="40"/>
    </row>
    <row r="74" s="39" customFormat="1" ht="14.25" spans="1:251">
      <c r="A74" s="56"/>
      <c r="B74" s="63"/>
      <c r="C74" s="66" t="s">
        <v>77</v>
      </c>
      <c r="D74" s="58" t="s">
        <v>78</v>
      </c>
      <c r="E74" s="73">
        <v>4</v>
      </c>
      <c r="F74" s="74">
        <v>9</v>
      </c>
      <c r="G74" s="74"/>
      <c r="H74" s="79"/>
      <c r="I74" s="79"/>
      <c r="J74" s="79"/>
      <c r="K74" s="79"/>
      <c r="L74" s="79"/>
      <c r="M74" s="74"/>
      <c r="N74" s="73">
        <v>3200</v>
      </c>
      <c r="O74" s="81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40"/>
      <c r="FI74" s="40"/>
      <c r="FJ74" s="40"/>
      <c r="FK74" s="40"/>
      <c r="FL74" s="40"/>
      <c r="FM74" s="40"/>
      <c r="FN74" s="40"/>
      <c r="FO74" s="40"/>
      <c r="FP74" s="40"/>
      <c r="FQ74" s="40"/>
      <c r="FR74" s="40"/>
      <c r="FS74" s="40"/>
      <c r="FT74" s="40"/>
      <c r="FU74" s="40"/>
      <c r="FV74" s="40"/>
      <c r="FW74" s="40"/>
      <c r="FX74" s="40"/>
      <c r="FY74" s="40"/>
      <c r="FZ74" s="40"/>
      <c r="GA74" s="40"/>
      <c r="GB74" s="40"/>
      <c r="GC74" s="40"/>
      <c r="GD74" s="40"/>
      <c r="GE74" s="40"/>
      <c r="GF74" s="40"/>
      <c r="GG74" s="40"/>
      <c r="GH74" s="40"/>
      <c r="GI74" s="40"/>
      <c r="GJ74" s="40"/>
      <c r="GK74" s="40"/>
      <c r="GL74" s="40"/>
      <c r="GM74" s="40"/>
      <c r="GN74" s="40"/>
      <c r="GO74" s="40"/>
      <c r="GP74" s="40"/>
      <c r="GQ74" s="40"/>
      <c r="GR74" s="40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  <c r="HP74" s="40"/>
      <c r="HQ74" s="40"/>
      <c r="HR74" s="40"/>
      <c r="HS74" s="40"/>
      <c r="HT74" s="40"/>
      <c r="HU74" s="40"/>
      <c r="HV74" s="40"/>
      <c r="HW74" s="40"/>
      <c r="HX74" s="40"/>
      <c r="HY74" s="40"/>
      <c r="HZ74" s="40"/>
      <c r="IA74" s="40"/>
      <c r="IB74" s="40"/>
      <c r="IC74" s="40"/>
      <c r="ID74" s="40"/>
      <c r="IE74" s="40"/>
      <c r="IF74" s="40"/>
      <c r="IG74" s="40"/>
      <c r="IH74" s="40"/>
      <c r="II74" s="40"/>
      <c r="IJ74" s="40"/>
      <c r="IK74" s="40"/>
      <c r="IL74" s="40"/>
      <c r="IM74" s="40"/>
      <c r="IN74" s="40"/>
      <c r="IO74" s="40"/>
      <c r="IP74" s="40"/>
      <c r="IQ74" s="40"/>
    </row>
    <row r="75" s="39" customFormat="1" ht="14.25" spans="1:251">
      <c r="A75" s="56"/>
      <c r="B75" s="63"/>
      <c r="C75" s="66">
        <v>120102</v>
      </c>
      <c r="D75" s="65" t="s">
        <v>82</v>
      </c>
      <c r="E75" s="73">
        <v>4</v>
      </c>
      <c r="F75" s="74"/>
      <c r="G75" s="74">
        <v>17</v>
      </c>
      <c r="H75" s="74"/>
      <c r="I75" s="74"/>
      <c r="J75" s="74"/>
      <c r="K75" s="74"/>
      <c r="L75" s="74"/>
      <c r="M75" s="74"/>
      <c r="N75" s="73">
        <v>3500</v>
      </c>
      <c r="O75" s="81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40"/>
      <c r="FI75" s="40"/>
      <c r="FJ75" s="40"/>
      <c r="FK75" s="40"/>
      <c r="FL75" s="40"/>
      <c r="FM75" s="40"/>
      <c r="FN75" s="40"/>
      <c r="FO75" s="40"/>
      <c r="FP75" s="40"/>
      <c r="FQ75" s="40"/>
      <c r="FR75" s="40"/>
      <c r="FS75" s="40"/>
      <c r="FT75" s="40"/>
      <c r="FU75" s="40"/>
      <c r="FV75" s="40"/>
      <c r="FW75" s="40"/>
      <c r="FX75" s="40"/>
      <c r="FY75" s="40"/>
      <c r="FZ75" s="40"/>
      <c r="GA75" s="40"/>
      <c r="GB75" s="40"/>
      <c r="GC75" s="40"/>
      <c r="GD75" s="40"/>
      <c r="GE75" s="40"/>
      <c r="GF75" s="40"/>
      <c r="GG75" s="40"/>
      <c r="GH75" s="40"/>
      <c r="GI75" s="40"/>
      <c r="GJ75" s="40"/>
      <c r="GK75" s="40"/>
      <c r="GL75" s="40"/>
      <c r="GM75" s="40"/>
      <c r="GN75" s="40"/>
      <c r="GO75" s="40"/>
      <c r="GP75" s="40"/>
      <c r="GQ75" s="40"/>
      <c r="GR75" s="40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  <c r="HP75" s="40"/>
      <c r="HQ75" s="40"/>
      <c r="HR75" s="40"/>
      <c r="HS75" s="40"/>
      <c r="HT75" s="40"/>
      <c r="HU75" s="40"/>
      <c r="HV75" s="40"/>
      <c r="HW75" s="40"/>
      <c r="HX75" s="40"/>
      <c r="HY75" s="40"/>
      <c r="HZ75" s="40"/>
      <c r="IA75" s="40"/>
      <c r="IB75" s="40"/>
      <c r="IC75" s="40"/>
      <c r="ID75" s="40"/>
      <c r="IE75" s="40"/>
      <c r="IF75" s="40"/>
      <c r="IG75" s="40"/>
      <c r="IH75" s="40"/>
      <c r="II75" s="40"/>
      <c r="IJ75" s="40"/>
      <c r="IK75" s="40"/>
      <c r="IL75" s="40"/>
      <c r="IM75" s="40"/>
      <c r="IN75" s="40"/>
      <c r="IO75" s="40"/>
      <c r="IP75" s="40"/>
      <c r="IQ75" s="40"/>
    </row>
    <row r="76" s="39" customFormat="1" ht="14.25" spans="1:251">
      <c r="A76" s="56"/>
      <c r="B76" s="63"/>
      <c r="C76" s="64" t="s">
        <v>98</v>
      </c>
      <c r="D76" s="65" t="s">
        <v>83</v>
      </c>
      <c r="E76" s="73">
        <v>4</v>
      </c>
      <c r="F76" s="74"/>
      <c r="G76" s="74">
        <v>29</v>
      </c>
      <c r="H76" s="74"/>
      <c r="I76" s="74"/>
      <c r="J76" s="74"/>
      <c r="K76" s="74"/>
      <c r="L76" s="74"/>
      <c r="M76" s="74"/>
      <c r="N76" s="73">
        <v>3500</v>
      </c>
      <c r="O76" s="81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40"/>
      <c r="FI76" s="40"/>
      <c r="FJ76" s="40"/>
      <c r="FK76" s="40"/>
      <c r="FL76" s="40"/>
      <c r="FM76" s="40"/>
      <c r="FN76" s="40"/>
      <c r="FO76" s="40"/>
      <c r="FP76" s="40"/>
      <c r="FQ76" s="40"/>
      <c r="FR76" s="40"/>
      <c r="FS76" s="40"/>
      <c r="FT76" s="40"/>
      <c r="FU76" s="40"/>
      <c r="FV76" s="40"/>
      <c r="FW76" s="40"/>
      <c r="FX76" s="40"/>
      <c r="FY76" s="40"/>
      <c r="FZ76" s="40"/>
      <c r="GA76" s="40"/>
      <c r="GB76" s="40"/>
      <c r="GC76" s="40"/>
      <c r="GD76" s="40"/>
      <c r="GE76" s="40"/>
      <c r="GF76" s="40"/>
      <c r="GG76" s="40"/>
      <c r="GH76" s="40"/>
      <c r="GI76" s="40"/>
      <c r="GJ76" s="40"/>
      <c r="GK76" s="40"/>
      <c r="GL76" s="40"/>
      <c r="GM76" s="40"/>
      <c r="GN76" s="40"/>
      <c r="GO76" s="40"/>
      <c r="GP76" s="40"/>
      <c r="GQ76" s="40"/>
      <c r="GR76" s="40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  <c r="HP76" s="40"/>
      <c r="HQ76" s="40"/>
      <c r="HR76" s="40"/>
      <c r="HS76" s="40"/>
      <c r="HT76" s="40"/>
      <c r="HU76" s="40"/>
      <c r="HV76" s="40"/>
      <c r="HW76" s="40"/>
      <c r="HX76" s="40"/>
      <c r="HY76" s="40"/>
      <c r="HZ76" s="40"/>
      <c r="IA76" s="40"/>
      <c r="IB76" s="40"/>
      <c r="IC76" s="40"/>
      <c r="ID76" s="40"/>
      <c r="IE76" s="40"/>
      <c r="IF76" s="40"/>
      <c r="IG76" s="40"/>
      <c r="IH76" s="40"/>
      <c r="II76" s="40"/>
      <c r="IJ76" s="40"/>
      <c r="IK76" s="40"/>
      <c r="IL76" s="40"/>
      <c r="IM76" s="40"/>
      <c r="IN76" s="40"/>
      <c r="IO76" s="40"/>
      <c r="IP76" s="40"/>
      <c r="IQ76" s="40"/>
    </row>
    <row r="77" s="40" customFormat="1" ht="14.25" spans="1:191">
      <c r="A77" s="56"/>
      <c r="B77" s="63"/>
      <c r="C77" s="64" t="s">
        <v>84</v>
      </c>
      <c r="D77" s="65" t="s">
        <v>85</v>
      </c>
      <c r="E77" s="73">
        <v>4</v>
      </c>
      <c r="F77" s="74"/>
      <c r="G77" s="74">
        <v>25</v>
      </c>
      <c r="H77" s="74"/>
      <c r="I77" s="74">
        <v>4</v>
      </c>
      <c r="J77" s="74"/>
      <c r="K77" s="74"/>
      <c r="L77" s="74"/>
      <c r="M77" s="74"/>
      <c r="N77" s="73">
        <v>3500</v>
      </c>
      <c r="O77" s="81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  <c r="CW77" s="39"/>
      <c r="CX77" s="39"/>
      <c r="CY77" s="39"/>
      <c r="CZ77" s="39"/>
      <c r="DA77" s="39"/>
      <c r="DB77" s="39"/>
      <c r="DC77" s="39"/>
      <c r="DD77" s="39"/>
      <c r="DE77" s="39"/>
      <c r="DF77" s="39"/>
      <c r="DG77" s="39"/>
      <c r="DH77" s="39"/>
      <c r="DI77" s="39"/>
      <c r="DJ77" s="39"/>
      <c r="DK77" s="39"/>
      <c r="DL77" s="39"/>
      <c r="DM77" s="39"/>
      <c r="DN77" s="39"/>
      <c r="DO77" s="39"/>
      <c r="DP77" s="39"/>
      <c r="DQ77" s="39"/>
      <c r="DR77" s="39"/>
      <c r="DS77" s="39"/>
      <c r="DT77" s="39"/>
      <c r="DU77" s="39"/>
      <c r="DV77" s="39"/>
      <c r="DW77" s="39"/>
      <c r="DX77" s="39"/>
      <c r="DY77" s="39"/>
      <c r="DZ77" s="39"/>
      <c r="EA77" s="39"/>
      <c r="EB77" s="39"/>
      <c r="EC77" s="39"/>
      <c r="ED77" s="39"/>
      <c r="EE77" s="39"/>
      <c r="EF77" s="39"/>
      <c r="EG77" s="39"/>
      <c r="EH77" s="39"/>
      <c r="EI77" s="39"/>
      <c r="EJ77" s="39"/>
      <c r="EK77" s="39"/>
      <c r="EL77" s="39"/>
      <c r="EM77" s="39"/>
      <c r="EN77" s="39"/>
      <c r="EO77" s="39"/>
      <c r="EP77" s="39"/>
      <c r="EQ77" s="39"/>
      <c r="ER77" s="39"/>
      <c r="ES77" s="39"/>
      <c r="ET77" s="39"/>
      <c r="EU77" s="39"/>
      <c r="EV77" s="39"/>
      <c r="EW77" s="39"/>
      <c r="EX77" s="39"/>
      <c r="EY77" s="39"/>
      <c r="EZ77" s="39"/>
      <c r="FA77" s="39"/>
      <c r="FB77" s="39"/>
      <c r="FC77" s="39"/>
      <c r="FD77" s="39"/>
      <c r="FE77" s="39"/>
      <c r="FF77" s="39"/>
      <c r="FG77" s="39"/>
      <c r="FH77" s="39"/>
      <c r="FI77" s="39"/>
      <c r="FJ77" s="39"/>
      <c r="FK77" s="39"/>
      <c r="FL77" s="39"/>
      <c r="FM77" s="39"/>
      <c r="FN77" s="39"/>
      <c r="FO77" s="39"/>
      <c r="FP77" s="39"/>
      <c r="FQ77" s="39"/>
      <c r="FR77" s="39"/>
      <c r="FS77" s="39"/>
      <c r="FT77" s="39"/>
      <c r="FU77" s="39"/>
      <c r="FV77" s="39"/>
      <c r="FW77" s="39"/>
      <c r="FX77" s="39"/>
      <c r="FY77" s="39"/>
      <c r="FZ77" s="39"/>
      <c r="GA77" s="39"/>
      <c r="GB77" s="39"/>
      <c r="GC77" s="39"/>
      <c r="GD77" s="39"/>
      <c r="GE77" s="39"/>
      <c r="GF77" s="39"/>
      <c r="GG77" s="39"/>
      <c r="GH77" s="39"/>
      <c r="GI77" s="39"/>
    </row>
    <row r="78" s="39" customFormat="1" ht="14.25" spans="1:251">
      <c r="A78" s="56"/>
      <c r="B78" s="63"/>
      <c r="C78" s="66" t="s">
        <v>86</v>
      </c>
      <c r="D78" s="65" t="s">
        <v>87</v>
      </c>
      <c r="E78" s="73">
        <v>4</v>
      </c>
      <c r="F78" s="74"/>
      <c r="G78" s="74">
        <v>27</v>
      </c>
      <c r="H78" s="74"/>
      <c r="I78" s="74"/>
      <c r="J78" s="74"/>
      <c r="K78" s="74"/>
      <c r="L78" s="74"/>
      <c r="M78" s="74">
        <v>5</v>
      </c>
      <c r="N78" s="73">
        <v>3500</v>
      </c>
      <c r="O78" s="81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40"/>
      <c r="FI78" s="40"/>
      <c r="FJ78" s="40"/>
      <c r="FK78" s="40"/>
      <c r="FL78" s="40"/>
      <c r="FM78" s="40"/>
      <c r="FN78" s="40"/>
      <c r="FO78" s="40"/>
      <c r="FP78" s="40"/>
      <c r="FQ78" s="40"/>
      <c r="FR78" s="40"/>
      <c r="FS78" s="40"/>
      <c r="FT78" s="40"/>
      <c r="FU78" s="40"/>
      <c r="FV78" s="40"/>
      <c r="FW78" s="40"/>
      <c r="FX78" s="40"/>
      <c r="FY78" s="40"/>
      <c r="FZ78" s="40"/>
      <c r="GA78" s="40"/>
      <c r="GB78" s="40"/>
      <c r="GC78" s="40"/>
      <c r="GD78" s="40"/>
      <c r="GE78" s="40"/>
      <c r="GF78" s="40"/>
      <c r="GG78" s="40"/>
      <c r="GH78" s="40"/>
      <c r="GI78" s="40"/>
      <c r="GJ78" s="40"/>
      <c r="GK78" s="40"/>
      <c r="GL78" s="40"/>
      <c r="GM78" s="40"/>
      <c r="GN78" s="40"/>
      <c r="GO78" s="40"/>
      <c r="GP78" s="40"/>
      <c r="GQ78" s="40"/>
      <c r="GR78" s="40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  <c r="HP78" s="40"/>
      <c r="HQ78" s="40"/>
      <c r="HR78" s="40"/>
      <c r="HS78" s="40"/>
      <c r="HT78" s="40"/>
      <c r="HU78" s="40"/>
      <c r="HV78" s="40"/>
      <c r="HW78" s="40"/>
      <c r="HX78" s="40"/>
      <c r="HY78" s="40"/>
      <c r="HZ78" s="40"/>
      <c r="IA78" s="40"/>
      <c r="IB78" s="40"/>
      <c r="IC78" s="40"/>
      <c r="ID78" s="40"/>
      <c r="IE78" s="40"/>
      <c r="IF78" s="40"/>
      <c r="IG78" s="40"/>
      <c r="IH78" s="40"/>
      <c r="II78" s="40"/>
      <c r="IJ78" s="40"/>
      <c r="IK78" s="40"/>
      <c r="IL78" s="40"/>
      <c r="IM78" s="40"/>
      <c r="IN78" s="40"/>
      <c r="IO78" s="40"/>
      <c r="IP78" s="40"/>
      <c r="IQ78" s="40"/>
    </row>
    <row r="79" s="39" customFormat="1" ht="14.25" spans="1:251">
      <c r="A79" s="56"/>
      <c r="B79" s="63"/>
      <c r="C79" s="64" t="s">
        <v>99</v>
      </c>
      <c r="D79" s="58" t="s">
        <v>88</v>
      </c>
      <c r="E79" s="73">
        <v>4</v>
      </c>
      <c r="F79" s="73"/>
      <c r="G79" s="74">
        <v>15</v>
      </c>
      <c r="H79" s="79"/>
      <c r="I79" s="79"/>
      <c r="J79" s="79"/>
      <c r="K79" s="79"/>
      <c r="L79" s="79"/>
      <c r="M79" s="79"/>
      <c r="N79" s="73">
        <v>3500</v>
      </c>
      <c r="O79" s="81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40"/>
      <c r="FI79" s="40"/>
      <c r="FJ79" s="40"/>
      <c r="FK79" s="40"/>
      <c r="FL79" s="40"/>
      <c r="FM79" s="40"/>
      <c r="FN79" s="40"/>
      <c r="FO79" s="40"/>
      <c r="FP79" s="40"/>
      <c r="FQ79" s="40"/>
      <c r="FR79" s="40"/>
      <c r="FS79" s="40"/>
      <c r="FT79" s="40"/>
      <c r="FU79" s="40"/>
      <c r="FV79" s="40"/>
      <c r="FW79" s="40"/>
      <c r="FX79" s="40"/>
      <c r="FY79" s="40"/>
      <c r="FZ79" s="40"/>
      <c r="GA79" s="40"/>
      <c r="GB79" s="40"/>
      <c r="GC79" s="40"/>
      <c r="GD79" s="40"/>
      <c r="GE79" s="40"/>
      <c r="GF79" s="40"/>
      <c r="GG79" s="40"/>
      <c r="GH79" s="40"/>
      <c r="GI79" s="40"/>
      <c r="GJ79" s="40"/>
      <c r="GK79" s="40"/>
      <c r="GL79" s="40"/>
      <c r="GM79" s="40"/>
      <c r="GN79" s="40"/>
      <c r="GO79" s="40"/>
      <c r="GP79" s="40"/>
      <c r="GQ79" s="40"/>
      <c r="GR79" s="40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  <c r="HP79" s="40"/>
      <c r="HQ79" s="40"/>
      <c r="HR79" s="40"/>
      <c r="HS79" s="40"/>
      <c r="HT79" s="40"/>
      <c r="HU79" s="40"/>
      <c r="HV79" s="40"/>
      <c r="HW79" s="40"/>
      <c r="HX79" s="40"/>
      <c r="HY79" s="40"/>
      <c r="HZ79" s="40"/>
      <c r="IA79" s="40"/>
      <c r="IB79" s="40"/>
      <c r="IC79" s="40"/>
      <c r="ID79" s="40"/>
      <c r="IE79" s="40"/>
      <c r="IF79" s="40"/>
      <c r="IG79" s="40"/>
      <c r="IH79" s="40"/>
      <c r="II79" s="40"/>
      <c r="IJ79" s="40"/>
      <c r="IK79" s="40"/>
      <c r="IL79" s="40"/>
      <c r="IM79" s="40"/>
      <c r="IN79" s="40"/>
      <c r="IO79" s="40"/>
      <c r="IP79" s="40"/>
      <c r="IQ79" s="40"/>
    </row>
    <row r="80" s="39" customFormat="1" ht="14.25" spans="1:251">
      <c r="A80" s="56"/>
      <c r="B80" s="63"/>
      <c r="C80" s="66" t="s">
        <v>89</v>
      </c>
      <c r="D80" s="58" t="s">
        <v>90</v>
      </c>
      <c r="E80" s="54">
        <v>4</v>
      </c>
      <c r="F80" s="58"/>
      <c r="G80" s="54">
        <v>13</v>
      </c>
      <c r="H80" s="58"/>
      <c r="I80" s="58"/>
      <c r="J80" s="58"/>
      <c r="K80" s="58"/>
      <c r="L80" s="58"/>
      <c r="M80" s="58"/>
      <c r="N80" s="73">
        <v>3500</v>
      </c>
      <c r="O80" s="58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40"/>
      <c r="FI80" s="40"/>
      <c r="FJ80" s="40"/>
      <c r="FK80" s="40"/>
      <c r="FL80" s="40"/>
      <c r="FM80" s="40"/>
      <c r="FN80" s="40"/>
      <c r="FO80" s="40"/>
      <c r="FP80" s="40"/>
      <c r="FQ80" s="40"/>
      <c r="FR80" s="40"/>
      <c r="FS80" s="40"/>
      <c r="FT80" s="40"/>
      <c r="FU80" s="40"/>
      <c r="FV80" s="40"/>
      <c r="FW80" s="40"/>
      <c r="FX80" s="40"/>
      <c r="FY80" s="40"/>
      <c r="FZ80" s="40"/>
      <c r="GA80" s="40"/>
      <c r="GB80" s="40"/>
      <c r="GC80" s="40"/>
      <c r="GD80" s="40"/>
      <c r="GE80" s="40"/>
      <c r="GF80" s="40"/>
      <c r="GG80" s="40"/>
      <c r="GH80" s="40"/>
      <c r="GI80" s="40"/>
      <c r="GJ80" s="40"/>
      <c r="GK80" s="40"/>
      <c r="GL80" s="40"/>
      <c r="GM80" s="40"/>
      <c r="GN80" s="40"/>
      <c r="GO80" s="40"/>
      <c r="GP80" s="40"/>
      <c r="GQ80" s="40"/>
      <c r="GR80" s="40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  <c r="HP80" s="40"/>
      <c r="HQ80" s="40"/>
      <c r="HR80" s="40"/>
      <c r="HS80" s="40"/>
      <c r="HT80" s="40"/>
      <c r="HU80" s="40"/>
      <c r="HV80" s="40"/>
      <c r="HW80" s="40"/>
      <c r="HX80" s="40"/>
      <c r="HY80" s="40"/>
      <c r="HZ80" s="40"/>
      <c r="IA80" s="40"/>
      <c r="IB80" s="40"/>
      <c r="IC80" s="40"/>
      <c r="ID80" s="40"/>
      <c r="IE80" s="40"/>
      <c r="IF80" s="40"/>
      <c r="IG80" s="40"/>
      <c r="IH80" s="40"/>
      <c r="II80" s="40"/>
      <c r="IJ80" s="40"/>
      <c r="IK80" s="40"/>
      <c r="IL80" s="40"/>
      <c r="IM80" s="40"/>
      <c r="IN80" s="40"/>
      <c r="IO80" s="40"/>
      <c r="IP80" s="40"/>
      <c r="IQ80" s="40"/>
    </row>
    <row r="81" s="39" customFormat="1" ht="14.25" spans="1:224">
      <c r="A81" s="86"/>
      <c r="B81" s="86"/>
      <c r="C81" s="87" t="s">
        <v>100</v>
      </c>
      <c r="D81" s="87"/>
      <c r="E81" s="87"/>
      <c r="F81" s="89"/>
      <c r="G81" s="89"/>
      <c r="H81" s="87"/>
      <c r="I81" s="87"/>
      <c r="J81" s="87"/>
      <c r="K81" s="87"/>
      <c r="L81" s="87"/>
      <c r="M81" s="87"/>
      <c r="N81" s="86"/>
      <c r="O81" s="91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40"/>
      <c r="FI81" s="40"/>
      <c r="FJ81" s="40"/>
      <c r="FK81" s="40"/>
      <c r="FL81" s="40"/>
      <c r="FM81" s="40"/>
      <c r="FN81" s="40"/>
      <c r="FO81" s="40"/>
      <c r="FP81" s="40"/>
      <c r="FQ81" s="40"/>
      <c r="FR81" s="40"/>
      <c r="FS81" s="40"/>
      <c r="FT81" s="40"/>
      <c r="FU81" s="40"/>
      <c r="FV81" s="40"/>
      <c r="FW81" s="40"/>
      <c r="FX81" s="40"/>
      <c r="FY81" s="40"/>
      <c r="FZ81" s="40"/>
      <c r="GA81" s="40"/>
      <c r="GB81" s="40"/>
      <c r="GC81" s="40"/>
      <c r="GD81" s="40"/>
      <c r="GE81" s="40"/>
      <c r="GF81" s="40"/>
      <c r="GG81" s="40"/>
      <c r="GH81" s="40"/>
      <c r="GI81" s="40"/>
      <c r="GJ81" s="40"/>
      <c r="GK81" s="40"/>
      <c r="GL81" s="40"/>
      <c r="GM81" s="40"/>
      <c r="GN81" s="40"/>
      <c r="GO81" s="40"/>
      <c r="GP81" s="40"/>
      <c r="GQ81" s="40"/>
      <c r="GR81" s="40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  <c r="HP81" s="40"/>
    </row>
    <row r="82" s="39" customFormat="1" ht="14.25" spans="1:224">
      <c r="A82" s="40"/>
      <c r="B82" s="40"/>
      <c r="C82" s="40"/>
      <c r="D82" s="88"/>
      <c r="E82" s="40"/>
      <c r="F82" s="90"/>
      <c r="G82" s="90"/>
      <c r="H82" s="40"/>
      <c r="I82" s="40"/>
      <c r="J82" s="40"/>
      <c r="K82" s="40"/>
      <c r="L82" s="40"/>
      <c r="M82" s="40"/>
      <c r="N82" s="40"/>
      <c r="O82" s="88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</row>
    <row r="83" s="39" customFormat="1" ht="14.25" spans="1:224">
      <c r="A83" s="40"/>
      <c r="B83" s="40"/>
      <c r="C83" s="40"/>
      <c r="D83" s="88"/>
      <c r="E83" s="40"/>
      <c r="F83" s="90"/>
      <c r="G83" s="90"/>
      <c r="H83" s="40"/>
      <c r="I83" s="40"/>
      <c r="J83" s="40"/>
      <c r="K83" s="40"/>
      <c r="L83" s="40"/>
      <c r="M83" s="40"/>
      <c r="N83" s="40"/>
      <c r="O83" s="88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40"/>
      <c r="FI83" s="40"/>
      <c r="FJ83" s="40"/>
      <c r="FK83" s="40"/>
      <c r="FL83" s="40"/>
      <c r="FM83" s="40"/>
      <c r="FN83" s="40"/>
      <c r="FO83" s="40"/>
      <c r="FP83" s="40"/>
      <c r="FQ83" s="40"/>
      <c r="FR83" s="40"/>
      <c r="FS83" s="40"/>
      <c r="FT83" s="40"/>
      <c r="FU83" s="40"/>
      <c r="FV83" s="40"/>
      <c r="FW83" s="40"/>
      <c r="FX83" s="40"/>
      <c r="FY83" s="40"/>
      <c r="FZ83" s="40"/>
      <c r="GA83" s="40"/>
      <c r="GB83" s="40"/>
      <c r="GC83" s="40"/>
      <c r="GD83" s="40"/>
      <c r="GE83" s="40"/>
      <c r="GF83" s="40"/>
      <c r="GG83" s="40"/>
      <c r="GH83" s="40"/>
      <c r="GI83" s="40"/>
      <c r="GJ83" s="40"/>
      <c r="GK83" s="40"/>
      <c r="GL83" s="40"/>
      <c r="GM83" s="40"/>
      <c r="GN83" s="40"/>
      <c r="GO83" s="40"/>
      <c r="GP83" s="40"/>
      <c r="GQ83" s="40"/>
      <c r="GR83" s="40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  <c r="HP83" s="40"/>
    </row>
    <row r="84" s="39" customFormat="1" ht="14.25" spans="1:224">
      <c r="A84" s="40"/>
      <c r="B84" s="40"/>
      <c r="C84" s="40"/>
      <c r="D84" s="88"/>
      <c r="E84" s="40"/>
      <c r="F84" s="90"/>
      <c r="G84" s="90"/>
      <c r="H84" s="40"/>
      <c r="I84" s="40"/>
      <c r="J84" s="40"/>
      <c r="K84" s="40"/>
      <c r="L84" s="40"/>
      <c r="M84" s="40"/>
      <c r="N84" s="40"/>
      <c r="O84" s="88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40"/>
      <c r="FI84" s="40"/>
      <c r="FJ84" s="40"/>
      <c r="FK84" s="40"/>
      <c r="FL84" s="40"/>
      <c r="FM84" s="40"/>
      <c r="FN84" s="40"/>
      <c r="FO84" s="40"/>
      <c r="FP84" s="40"/>
      <c r="FQ84" s="40"/>
      <c r="FR84" s="40"/>
      <c r="FS84" s="40"/>
      <c r="FT84" s="40"/>
      <c r="FU84" s="40"/>
      <c r="FV84" s="40"/>
      <c r="FW84" s="40"/>
      <c r="FX84" s="40"/>
      <c r="FY84" s="40"/>
      <c r="FZ84" s="40"/>
      <c r="GA84" s="40"/>
      <c r="GB84" s="40"/>
      <c r="GC84" s="40"/>
      <c r="GD84" s="40"/>
      <c r="GE84" s="40"/>
      <c r="GF84" s="40"/>
      <c r="GG84" s="40"/>
      <c r="GH84" s="40"/>
      <c r="GI84" s="40"/>
      <c r="GJ84" s="40"/>
      <c r="GK84" s="40"/>
      <c r="GL84" s="40"/>
      <c r="GM84" s="40"/>
      <c r="GN84" s="40"/>
      <c r="GO84" s="40"/>
      <c r="GP84" s="40"/>
      <c r="GQ84" s="40"/>
      <c r="GR84" s="40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  <c r="HP84" s="40"/>
    </row>
    <row r="85" s="39" customFormat="1" ht="14.25" spans="1:224">
      <c r="A85" s="40"/>
      <c r="B85" s="40"/>
      <c r="C85" s="40"/>
      <c r="D85" s="88"/>
      <c r="E85" s="40"/>
      <c r="F85" s="90"/>
      <c r="G85" s="90"/>
      <c r="H85" s="40"/>
      <c r="I85" s="40"/>
      <c r="J85" s="40"/>
      <c r="K85" s="40"/>
      <c r="L85" s="40"/>
      <c r="M85" s="40"/>
      <c r="N85" s="40"/>
      <c r="O85" s="88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40"/>
      <c r="FI85" s="40"/>
      <c r="FJ85" s="40"/>
      <c r="FK85" s="40"/>
      <c r="FL85" s="40"/>
      <c r="FM85" s="40"/>
      <c r="FN85" s="40"/>
      <c r="FO85" s="40"/>
      <c r="FP85" s="40"/>
      <c r="FQ85" s="40"/>
      <c r="FR85" s="40"/>
      <c r="FS85" s="40"/>
      <c r="FT85" s="40"/>
      <c r="FU85" s="40"/>
      <c r="FV85" s="40"/>
      <c r="FW85" s="40"/>
      <c r="FX85" s="40"/>
      <c r="FY85" s="40"/>
      <c r="FZ85" s="40"/>
      <c r="GA85" s="40"/>
      <c r="GB85" s="40"/>
      <c r="GC85" s="40"/>
      <c r="GD85" s="40"/>
      <c r="GE85" s="40"/>
      <c r="GF85" s="40"/>
      <c r="GG85" s="40"/>
      <c r="GH85" s="40"/>
      <c r="GI85" s="40"/>
      <c r="GJ85" s="40"/>
      <c r="GK85" s="40"/>
      <c r="GL85" s="40"/>
      <c r="GM85" s="40"/>
      <c r="GN85" s="40"/>
      <c r="GO85" s="40"/>
      <c r="GP85" s="40"/>
      <c r="GQ85" s="40"/>
      <c r="GR85" s="40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  <c r="HP85" s="40"/>
    </row>
  </sheetData>
  <mergeCells count="19">
    <mergeCell ref="A1:O1"/>
    <mergeCell ref="F2:G2"/>
    <mergeCell ref="H2:I2"/>
    <mergeCell ref="J2:K2"/>
    <mergeCell ref="L2:M2"/>
    <mergeCell ref="C81:G81"/>
    <mergeCell ref="A2:A3"/>
    <mergeCell ref="A4:A42"/>
    <mergeCell ref="A43:A80"/>
    <mergeCell ref="B2:B3"/>
    <mergeCell ref="B4:B5"/>
    <mergeCell ref="B6:B41"/>
    <mergeCell ref="B43:B44"/>
    <mergeCell ref="B45:B80"/>
    <mergeCell ref="C2:C3"/>
    <mergeCell ref="D2:D3"/>
    <mergeCell ref="E2:E3"/>
    <mergeCell ref="N2:N3"/>
    <mergeCell ref="O2:O3"/>
  </mergeCells>
  <pageMargins left="0.751388888888889" right="0.751388888888889" top="0.236111111111111" bottom="0.432638888888889" header="0.511111111111111" footer="0.275"/>
  <pageSetup paperSize="9" scale="70" fitToHeight="0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A10"/>
  <sheetViews>
    <sheetView topLeftCell="B1" workbookViewId="0">
      <selection activeCell="AW9" sqref="V9 Z9 AD9 AU9 AW9"/>
    </sheetView>
  </sheetViews>
  <sheetFormatPr defaultColWidth="8.09917355371901" defaultRowHeight="12.05"/>
  <cols>
    <col min="1" max="1" width="2.47107438016529" style="1" hidden="1" customWidth="1"/>
    <col min="2" max="2" width="18.5702479338843" style="1" customWidth="1"/>
    <col min="3" max="3" width="5.73553719008264" style="3" customWidth="1"/>
    <col min="4" max="4" width="5.17355371900826" style="3" customWidth="1"/>
    <col min="5" max="5" width="5.96694214876033" style="3" customWidth="1"/>
    <col min="6" max="6" width="5.28925619834711" style="3" customWidth="1"/>
    <col min="7" max="7" width="5.06611570247934" style="3" customWidth="1"/>
    <col min="8" max="8" width="5.73553719008264" style="3" customWidth="1"/>
    <col min="9" max="9" width="5.85123966942149" style="3" hidden="1" customWidth="1"/>
    <col min="10" max="10" width="5.62809917355372" style="3" customWidth="1"/>
    <col min="11" max="11" width="5.51239669421488" style="3" customWidth="1"/>
    <col min="12" max="12" width="4.9504132231405" style="3" customWidth="1"/>
    <col min="13" max="13" width="4.84297520661157" style="3" customWidth="1"/>
    <col min="14" max="14" width="5.17355371900826" style="3" customWidth="1"/>
    <col min="15" max="15" width="5.96694214876033" style="3" customWidth="1"/>
    <col min="16" max="16" width="5.85123966942149" style="3" customWidth="1"/>
    <col min="17" max="17" width="4.61157024793388" style="3" customWidth="1"/>
    <col min="18" max="18" width="5.17355371900826" style="3" customWidth="1"/>
    <col min="19" max="19" width="4.71900826446281" style="3" customWidth="1"/>
    <col min="20" max="20" width="5.39669421487603" style="3" customWidth="1"/>
    <col min="21" max="21" width="5.51239669421488" style="3" customWidth="1"/>
    <col min="22" max="22" width="3.59504132231405" style="1" customWidth="1"/>
    <col min="23" max="23" width="4.0495867768595" style="1" customWidth="1"/>
    <col min="24" max="24" width="4.61157024793388" style="1" customWidth="1"/>
    <col min="25" max="25" width="6.52066115702479" style="1" customWidth="1"/>
    <col min="26" max="26" width="3.59504132231405" style="1" customWidth="1"/>
    <col min="27" max="27" width="4.16528925619835" style="1" customWidth="1"/>
    <col min="28" max="28" width="4.61157024793388" style="1" customWidth="1"/>
    <col min="29" max="29" width="5.51239669421488" style="1" customWidth="1"/>
    <col min="30" max="30" width="3.94214876033058" style="1" customWidth="1"/>
    <col min="31" max="31" width="4.16528925619835" style="1" customWidth="1"/>
    <col min="32" max="32" width="4.71900826446281" style="1" customWidth="1"/>
    <col min="33" max="33" width="5.51239669421488" style="1" customWidth="1"/>
    <col min="34" max="34" width="4.38842975206612" style="1" customWidth="1"/>
    <col min="35" max="35" width="3.59504132231405" style="1" customWidth="1"/>
    <col min="36" max="36" width="4.84297520661157" style="1" customWidth="1"/>
    <col min="37" max="46" width="5.51239669421488" style="1" customWidth="1"/>
    <col min="47" max="47" width="5.06611570247934" style="1" customWidth="1"/>
    <col min="48" max="48" width="5.28925619834711" style="1" customWidth="1"/>
    <col min="49" max="64" width="5.51239669421488" style="1" customWidth="1"/>
    <col min="65" max="72" width="5.51239669421488" style="1" hidden="1" customWidth="1"/>
    <col min="73" max="73" width="5.17355371900826" style="1" customWidth="1"/>
    <col min="74" max="74" width="5.39669421487603" style="1" customWidth="1"/>
    <col min="75" max="75" width="5.28925619834711" style="1" customWidth="1"/>
    <col min="76" max="79" width="6.41322314049587" style="1" hidden="1" customWidth="1"/>
    <col min="80" max="81" width="8.09917355371901" style="1" hidden="1" customWidth="1"/>
    <col min="82" max="16384" width="8.09917355371901" style="1"/>
  </cols>
  <sheetData>
    <row r="1" s="1" customFormat="1" ht="22.5" customHeight="1" spans="2:75">
      <c r="B1" s="4" t="s">
        <v>101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</row>
    <row r="2" s="1" customFormat="1" spans="2:64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BE2" s="28"/>
      <c r="BF2" s="28"/>
      <c r="BG2" s="28"/>
      <c r="BH2" s="28"/>
      <c r="BI2" s="28"/>
      <c r="BJ2" s="30"/>
      <c r="BK2" s="30"/>
      <c r="BL2" s="30"/>
    </row>
    <row r="3" s="2" customFormat="1" ht="13.5" customHeight="1" spans="2:79">
      <c r="B3" s="7" t="s">
        <v>102</v>
      </c>
      <c r="C3" s="8" t="s">
        <v>103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18" t="s">
        <v>104</v>
      </c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31"/>
      <c r="BX3" s="32" t="s">
        <v>105</v>
      </c>
      <c r="BY3" s="32"/>
      <c r="BZ3" s="32"/>
      <c r="CA3" s="32"/>
    </row>
    <row r="4" s="2" customFormat="1" spans="2:79">
      <c r="B4" s="10"/>
      <c r="C4" s="8" t="s">
        <v>106</v>
      </c>
      <c r="D4" s="9"/>
      <c r="E4" s="9"/>
      <c r="F4" s="9"/>
      <c r="G4" s="9"/>
      <c r="H4" s="9"/>
      <c r="I4" s="9"/>
      <c r="J4" s="18" t="s">
        <v>104</v>
      </c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21" t="s">
        <v>107</v>
      </c>
      <c r="W4" s="21"/>
      <c r="X4" s="21"/>
      <c r="Y4" s="21"/>
      <c r="Z4" s="21" t="s">
        <v>108</v>
      </c>
      <c r="AA4" s="21"/>
      <c r="AB4" s="21"/>
      <c r="AC4" s="21"/>
      <c r="AD4" s="21" t="s">
        <v>109</v>
      </c>
      <c r="AE4" s="21"/>
      <c r="AF4" s="21"/>
      <c r="AG4" s="21"/>
      <c r="AH4" s="21"/>
      <c r="AI4" s="21"/>
      <c r="AJ4" s="21"/>
      <c r="AK4" s="21"/>
      <c r="AL4" s="21" t="s">
        <v>110</v>
      </c>
      <c r="AM4" s="21"/>
      <c r="AN4" s="21"/>
      <c r="AO4" s="21"/>
      <c r="AP4" s="21"/>
      <c r="AQ4" s="21"/>
      <c r="AR4" s="21"/>
      <c r="AS4" s="21"/>
      <c r="AT4" s="21" t="s">
        <v>111</v>
      </c>
      <c r="AU4" s="21" t="s">
        <v>112</v>
      </c>
      <c r="AV4" s="21"/>
      <c r="AW4" s="21" t="s">
        <v>113</v>
      </c>
      <c r="AX4" s="21"/>
      <c r="AY4" s="21"/>
      <c r="AZ4" s="21"/>
      <c r="BA4" s="21"/>
      <c r="BB4" s="21"/>
      <c r="BC4" s="21"/>
      <c r="BD4" s="21"/>
      <c r="BE4" s="29" t="s">
        <v>114</v>
      </c>
      <c r="BF4" s="29"/>
      <c r="BG4" s="29"/>
      <c r="BH4" s="29"/>
      <c r="BI4" s="29" t="s">
        <v>115</v>
      </c>
      <c r="BJ4" s="29"/>
      <c r="BK4" s="29"/>
      <c r="BL4" s="29"/>
      <c r="BM4" s="29" t="s">
        <v>116</v>
      </c>
      <c r="BN4" s="29"/>
      <c r="BO4" s="29"/>
      <c r="BP4" s="29"/>
      <c r="BQ4" s="29" t="s">
        <v>117</v>
      </c>
      <c r="BR4" s="29"/>
      <c r="BS4" s="29"/>
      <c r="BT4" s="29"/>
      <c r="BU4" s="33" t="s">
        <v>118</v>
      </c>
      <c r="BV4" s="34"/>
      <c r="BW4" s="35"/>
      <c r="BX4" s="32"/>
      <c r="BY4" s="32"/>
      <c r="BZ4" s="32"/>
      <c r="CA4" s="32"/>
    </row>
    <row r="5" s="2" customFormat="1" ht="14" spans="2:79">
      <c r="B5" s="10"/>
      <c r="C5" s="11" t="s">
        <v>119</v>
      </c>
      <c r="D5" s="11" t="s">
        <v>120</v>
      </c>
      <c r="E5" s="16" t="s">
        <v>121</v>
      </c>
      <c r="F5" s="16"/>
      <c r="G5" s="16"/>
      <c r="H5" s="16"/>
      <c r="I5" s="7" t="s">
        <v>122</v>
      </c>
      <c r="J5" s="9" t="s">
        <v>123</v>
      </c>
      <c r="K5" s="9"/>
      <c r="L5" s="9"/>
      <c r="M5" s="9"/>
      <c r="N5" s="9"/>
      <c r="O5" s="9"/>
      <c r="P5" s="8" t="s">
        <v>124</v>
      </c>
      <c r="Q5" s="9"/>
      <c r="R5" s="9"/>
      <c r="S5" s="9"/>
      <c r="T5" s="9"/>
      <c r="U5" s="9"/>
      <c r="V5" s="21" t="s">
        <v>125</v>
      </c>
      <c r="W5" s="21"/>
      <c r="X5" s="21"/>
      <c r="Y5" s="21"/>
      <c r="Z5" s="21" t="s">
        <v>125</v>
      </c>
      <c r="AA5" s="21"/>
      <c r="AB5" s="21"/>
      <c r="AC5" s="21"/>
      <c r="AD5" s="21" t="s">
        <v>125</v>
      </c>
      <c r="AE5" s="21"/>
      <c r="AF5" s="21"/>
      <c r="AG5" s="21"/>
      <c r="AH5" s="21" t="s">
        <v>126</v>
      </c>
      <c r="AI5" s="21"/>
      <c r="AJ5" s="21"/>
      <c r="AK5" s="21"/>
      <c r="AL5" s="21" t="s">
        <v>125</v>
      </c>
      <c r="AM5" s="21"/>
      <c r="AN5" s="21"/>
      <c r="AO5" s="21"/>
      <c r="AP5" s="21" t="s">
        <v>126</v>
      </c>
      <c r="AQ5" s="21"/>
      <c r="AR5" s="21"/>
      <c r="AS5" s="21"/>
      <c r="AT5" s="21"/>
      <c r="AU5" s="21"/>
      <c r="AV5" s="21"/>
      <c r="AW5" s="21" t="s">
        <v>125</v>
      </c>
      <c r="AX5" s="21"/>
      <c r="AY5" s="21"/>
      <c r="AZ5" s="21"/>
      <c r="BA5" s="21" t="s">
        <v>126</v>
      </c>
      <c r="BB5" s="21"/>
      <c r="BC5" s="21"/>
      <c r="BD5" s="21"/>
      <c r="BE5" s="21" t="s">
        <v>126</v>
      </c>
      <c r="BF5" s="21"/>
      <c r="BG5" s="21"/>
      <c r="BH5" s="21"/>
      <c r="BI5" s="21" t="s">
        <v>126</v>
      </c>
      <c r="BJ5" s="21"/>
      <c r="BK5" s="21"/>
      <c r="BL5" s="21"/>
      <c r="BM5" s="29" t="s">
        <v>127</v>
      </c>
      <c r="BN5" s="29"/>
      <c r="BO5" s="29"/>
      <c r="BP5" s="29"/>
      <c r="BQ5" s="29" t="s">
        <v>128</v>
      </c>
      <c r="BR5" s="29"/>
      <c r="BS5" s="29"/>
      <c r="BT5" s="29"/>
      <c r="BU5" s="29" t="s">
        <v>128</v>
      </c>
      <c r="BV5" s="29"/>
      <c r="BW5" s="29"/>
      <c r="BX5" s="32" t="s">
        <v>129</v>
      </c>
      <c r="BY5" s="32"/>
      <c r="BZ5" s="32"/>
      <c r="CA5" s="32"/>
    </row>
    <row r="6" s="2" customFormat="1" spans="2:79">
      <c r="B6" s="10"/>
      <c r="C6" s="12"/>
      <c r="D6" s="12"/>
      <c r="E6" s="17" t="s">
        <v>119</v>
      </c>
      <c r="F6" s="17" t="s">
        <v>130</v>
      </c>
      <c r="G6" s="17" t="s">
        <v>131</v>
      </c>
      <c r="H6" s="17" t="s">
        <v>132</v>
      </c>
      <c r="I6" s="10"/>
      <c r="J6" s="20" t="s">
        <v>119</v>
      </c>
      <c r="K6" s="11" t="s">
        <v>120</v>
      </c>
      <c r="L6" s="21" t="s">
        <v>133</v>
      </c>
      <c r="M6" s="21"/>
      <c r="N6" s="21"/>
      <c r="O6" s="21"/>
      <c r="P6" s="11" t="s">
        <v>119</v>
      </c>
      <c r="Q6" s="11" t="s">
        <v>120</v>
      </c>
      <c r="R6" s="21" t="s">
        <v>133</v>
      </c>
      <c r="S6" s="21"/>
      <c r="T6" s="21"/>
      <c r="U6" s="21"/>
      <c r="V6" s="7" t="s">
        <v>119</v>
      </c>
      <c r="W6" s="7" t="s">
        <v>130</v>
      </c>
      <c r="X6" s="7" t="s">
        <v>131</v>
      </c>
      <c r="Y6" s="7" t="s">
        <v>132</v>
      </c>
      <c r="Z6" s="7" t="s">
        <v>119</v>
      </c>
      <c r="AA6" s="7" t="s">
        <v>130</v>
      </c>
      <c r="AB6" s="7" t="s">
        <v>131</v>
      </c>
      <c r="AC6" s="7" t="s">
        <v>132</v>
      </c>
      <c r="AD6" s="7" t="s">
        <v>119</v>
      </c>
      <c r="AE6" s="7" t="s">
        <v>130</v>
      </c>
      <c r="AF6" s="7" t="s">
        <v>131</v>
      </c>
      <c r="AG6" s="7" t="s">
        <v>132</v>
      </c>
      <c r="AH6" s="7" t="s">
        <v>119</v>
      </c>
      <c r="AI6" s="7" t="s">
        <v>130</v>
      </c>
      <c r="AJ6" s="7" t="s">
        <v>131</v>
      </c>
      <c r="AK6" s="7" t="s">
        <v>132</v>
      </c>
      <c r="AL6" s="7" t="s">
        <v>119</v>
      </c>
      <c r="AM6" s="7" t="s">
        <v>130</v>
      </c>
      <c r="AN6" s="7" t="s">
        <v>131</v>
      </c>
      <c r="AO6" s="7" t="s">
        <v>132</v>
      </c>
      <c r="AP6" s="7" t="s">
        <v>119</v>
      </c>
      <c r="AQ6" s="7" t="s">
        <v>130</v>
      </c>
      <c r="AR6" s="7" t="s">
        <v>131</v>
      </c>
      <c r="AS6" s="7" t="s">
        <v>132</v>
      </c>
      <c r="AT6" s="7" t="s">
        <v>125</v>
      </c>
      <c r="AU6" s="7" t="s">
        <v>125</v>
      </c>
      <c r="AV6" s="7" t="s">
        <v>126</v>
      </c>
      <c r="AW6" s="7" t="s">
        <v>119</v>
      </c>
      <c r="AX6" s="7" t="s">
        <v>130</v>
      </c>
      <c r="AY6" s="7" t="s">
        <v>131</v>
      </c>
      <c r="AZ6" s="7" t="s">
        <v>132</v>
      </c>
      <c r="BA6" s="7" t="s">
        <v>119</v>
      </c>
      <c r="BB6" s="7" t="s">
        <v>130</v>
      </c>
      <c r="BC6" s="7" t="s">
        <v>131</v>
      </c>
      <c r="BD6" s="7" t="s">
        <v>132</v>
      </c>
      <c r="BE6" s="7" t="s">
        <v>119</v>
      </c>
      <c r="BF6" s="7" t="s">
        <v>130</v>
      </c>
      <c r="BG6" s="7" t="s">
        <v>131</v>
      </c>
      <c r="BH6" s="7" t="s">
        <v>132</v>
      </c>
      <c r="BI6" s="7" t="s">
        <v>119</v>
      </c>
      <c r="BJ6" s="7" t="s">
        <v>130</v>
      </c>
      <c r="BK6" s="7" t="s">
        <v>131</v>
      </c>
      <c r="BL6" s="7" t="s">
        <v>132</v>
      </c>
      <c r="BM6" s="7" t="s">
        <v>119</v>
      </c>
      <c r="BN6" s="7" t="s">
        <v>130</v>
      </c>
      <c r="BO6" s="7" t="s">
        <v>131</v>
      </c>
      <c r="BP6" s="7" t="s">
        <v>132</v>
      </c>
      <c r="BQ6" s="7" t="s">
        <v>119</v>
      </c>
      <c r="BR6" s="7" t="s">
        <v>130</v>
      </c>
      <c r="BS6" s="7" t="s">
        <v>131</v>
      </c>
      <c r="BT6" s="7" t="s">
        <v>132</v>
      </c>
      <c r="BU6" s="7" t="s">
        <v>119</v>
      </c>
      <c r="BV6" s="7" t="s">
        <v>130</v>
      </c>
      <c r="BW6" s="7" t="s">
        <v>134</v>
      </c>
      <c r="BX6" s="36" t="s">
        <v>135</v>
      </c>
      <c r="BY6" s="36" t="s">
        <v>136</v>
      </c>
      <c r="BZ6" s="36" t="s">
        <v>137</v>
      </c>
      <c r="CA6" s="36" t="s">
        <v>138</v>
      </c>
    </row>
    <row r="7" s="2" customFormat="1" ht="35.1" customHeight="1" spans="2:79">
      <c r="B7" s="10"/>
      <c r="C7" s="12"/>
      <c r="D7" s="12"/>
      <c r="E7" s="17"/>
      <c r="F7" s="17"/>
      <c r="G7" s="17"/>
      <c r="H7" s="17"/>
      <c r="I7" s="10"/>
      <c r="J7" s="22"/>
      <c r="K7" s="12"/>
      <c r="L7" s="17" t="s">
        <v>119</v>
      </c>
      <c r="M7" s="17" t="s">
        <v>130</v>
      </c>
      <c r="N7" s="17" t="s">
        <v>131</v>
      </c>
      <c r="O7" s="17" t="s">
        <v>132</v>
      </c>
      <c r="P7" s="12"/>
      <c r="Q7" s="12"/>
      <c r="R7" s="17" t="s">
        <v>119</v>
      </c>
      <c r="S7" s="17" t="s">
        <v>130</v>
      </c>
      <c r="T7" s="17" t="s">
        <v>131</v>
      </c>
      <c r="U7" s="17" t="s">
        <v>132</v>
      </c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37"/>
      <c r="BY7" s="37"/>
      <c r="BZ7" s="37"/>
      <c r="CA7" s="37"/>
    </row>
    <row r="8" s="2" customFormat="1" ht="26.1" customHeight="1" spans="2:79">
      <c r="B8" s="13"/>
      <c r="C8" s="12"/>
      <c r="D8" s="12"/>
      <c r="E8" s="17"/>
      <c r="F8" s="17"/>
      <c r="G8" s="17"/>
      <c r="H8" s="17"/>
      <c r="I8" s="13"/>
      <c r="J8" s="23"/>
      <c r="K8" s="24"/>
      <c r="L8" s="17"/>
      <c r="M8" s="17"/>
      <c r="N8" s="17"/>
      <c r="O8" s="17"/>
      <c r="P8" s="24"/>
      <c r="Q8" s="24"/>
      <c r="R8" s="17"/>
      <c r="S8" s="17"/>
      <c r="T8" s="17"/>
      <c r="U8" s="17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38"/>
      <c r="BY8" s="38"/>
      <c r="BZ8" s="38"/>
      <c r="CA8" s="38"/>
    </row>
    <row r="9" s="1" customFormat="1" ht="20.25" customHeight="1" spans="1:79">
      <c r="A9" s="1">
        <v>7</v>
      </c>
      <c r="B9" s="14" t="s">
        <v>139</v>
      </c>
      <c r="C9" s="15">
        <f>F9+G9+H9+D9</f>
        <v>3850</v>
      </c>
      <c r="D9" s="15">
        <f t="shared" ref="D9:H9" si="0">K9+Q9</f>
        <v>1900</v>
      </c>
      <c r="E9" s="15">
        <f t="shared" si="0"/>
        <v>1950</v>
      </c>
      <c r="F9" s="15">
        <f t="shared" si="0"/>
        <v>741</v>
      </c>
      <c r="G9" s="15">
        <f t="shared" si="0"/>
        <v>1207</v>
      </c>
      <c r="H9" s="15">
        <f t="shared" si="0"/>
        <v>2</v>
      </c>
      <c r="I9" s="25">
        <f>(G9+H9)/C9*100</f>
        <v>31.4025974025974</v>
      </c>
      <c r="J9" s="15">
        <f>M9+N9+O9+K9</f>
        <v>3850</v>
      </c>
      <c r="K9" s="15">
        <f>'[1]附件1 本科'!R16</f>
        <v>1900</v>
      </c>
      <c r="L9" s="15">
        <f>'[1]附件1 本科'!S16</f>
        <v>1950</v>
      </c>
      <c r="M9" s="15">
        <f>L9*0.38</f>
        <v>741</v>
      </c>
      <c r="N9" s="15">
        <f>L9-M9-O9</f>
        <v>1207</v>
      </c>
      <c r="O9" s="15">
        <v>2</v>
      </c>
      <c r="P9" s="15">
        <f>S9+T9+U9+Q9</f>
        <v>0</v>
      </c>
      <c r="Q9" s="15"/>
      <c r="R9" s="15"/>
      <c r="S9" s="15"/>
      <c r="T9" s="15"/>
      <c r="U9" s="15"/>
      <c r="V9" s="27">
        <f>W9+X9+Y9</f>
        <v>30</v>
      </c>
      <c r="W9" s="27">
        <f>'[1]附件1 本科'!AI16</f>
        <v>5</v>
      </c>
      <c r="X9" s="27">
        <f>'[1]附件1 本科'!AJ16</f>
        <v>25</v>
      </c>
      <c r="Y9" s="15"/>
      <c r="Z9" s="27">
        <f>AA9+AB9+AC9</f>
        <v>33</v>
      </c>
      <c r="AA9" s="27">
        <f>'[1]附件1 本科'!AL16</f>
        <v>18</v>
      </c>
      <c r="AB9" s="27">
        <f>'[1]附件1 本科'!AM16</f>
        <v>15</v>
      </c>
      <c r="AC9" s="15"/>
      <c r="AD9" s="27">
        <f>AE9+AF9+AG9</f>
        <v>59</v>
      </c>
      <c r="AE9" s="27">
        <f>'[1]附件1 本科'!AO16</f>
        <v>10</v>
      </c>
      <c r="AF9" s="27">
        <f>'[1]附件1 本科'!AP16</f>
        <v>49</v>
      </c>
      <c r="AG9" s="15"/>
      <c r="AH9" s="15">
        <f>AI9+AJ9+AK9</f>
        <v>0</v>
      </c>
      <c r="AI9" s="15"/>
      <c r="AJ9" s="15"/>
      <c r="AK9" s="15"/>
      <c r="AL9" s="15">
        <f>AM9+AN9+AO9</f>
        <v>0</v>
      </c>
      <c r="AM9" s="15"/>
      <c r="AN9" s="15"/>
      <c r="AO9" s="15"/>
      <c r="AP9" s="15">
        <f>AQ9+AR9+AS9</f>
        <v>0</v>
      </c>
      <c r="AQ9" s="15"/>
      <c r="AR9" s="15"/>
      <c r="AS9" s="15"/>
      <c r="AT9" s="27">
        <v>40</v>
      </c>
      <c r="AU9" s="27">
        <v>3</v>
      </c>
      <c r="AV9" s="15"/>
      <c r="AW9" s="27">
        <f>AX9+AY9+AZ9</f>
        <v>3</v>
      </c>
      <c r="AX9" s="27">
        <v>2</v>
      </c>
      <c r="AY9" s="27">
        <v>1</v>
      </c>
      <c r="AZ9" s="15"/>
      <c r="BA9" s="15">
        <f>BB9+BC9+BD9</f>
        <v>0</v>
      </c>
      <c r="BB9" s="15"/>
      <c r="BC9" s="15"/>
      <c r="BD9" s="15"/>
      <c r="BE9" s="15">
        <f>BF9+BG9+BH9</f>
        <v>0</v>
      </c>
      <c r="BF9" s="15"/>
      <c r="BG9" s="15"/>
      <c r="BH9" s="15"/>
      <c r="BI9" s="15">
        <f>BJ9+BK9+BL9</f>
        <v>0</v>
      </c>
      <c r="BJ9" s="15"/>
      <c r="BK9" s="15"/>
      <c r="BL9" s="15"/>
      <c r="BM9" s="15">
        <f>BN9+BO9+BP9</f>
        <v>0</v>
      </c>
      <c r="BN9" s="15"/>
      <c r="BO9" s="15"/>
      <c r="BP9" s="15"/>
      <c r="BQ9" s="15">
        <f>BR9+BS9+BT9</f>
        <v>0</v>
      </c>
      <c r="BR9" s="15"/>
      <c r="BS9" s="15"/>
      <c r="BT9" s="15"/>
      <c r="BU9" s="15">
        <f>BV9+BW9</f>
        <v>0</v>
      </c>
      <c r="BV9" s="15"/>
      <c r="BW9" s="15"/>
      <c r="BX9" s="15">
        <f>BY9+BZ9+CA9</f>
        <v>8</v>
      </c>
      <c r="BY9" s="15"/>
      <c r="BZ9" s="15">
        <v>2</v>
      </c>
      <c r="CA9" s="15">
        <v>6</v>
      </c>
    </row>
    <row r="10" s="1" customFormat="1" spans="2:21">
      <c r="B10" s="1" t="s">
        <v>140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</sheetData>
  <mergeCells count="116">
    <mergeCell ref="B1:BW1"/>
    <mergeCell ref="BE2:BI2"/>
    <mergeCell ref="C3:U3"/>
    <mergeCell ref="V3:BW3"/>
    <mergeCell ref="C4:I4"/>
    <mergeCell ref="J4:U4"/>
    <mergeCell ref="V4:Y4"/>
    <mergeCell ref="Z4:AC4"/>
    <mergeCell ref="AD4:AK4"/>
    <mergeCell ref="AL4:AS4"/>
    <mergeCell ref="AW4:BD4"/>
    <mergeCell ref="BE4:BH4"/>
    <mergeCell ref="BI4:BL4"/>
    <mergeCell ref="BM4:BP4"/>
    <mergeCell ref="BQ4:BT4"/>
    <mergeCell ref="BU4:BW4"/>
    <mergeCell ref="E5:H5"/>
    <mergeCell ref="J5:O5"/>
    <mergeCell ref="P5:U5"/>
    <mergeCell ref="V5:Y5"/>
    <mergeCell ref="Z5:AC5"/>
    <mergeCell ref="AD5:AG5"/>
    <mergeCell ref="AH5:AK5"/>
    <mergeCell ref="AL5:AO5"/>
    <mergeCell ref="AP5:AS5"/>
    <mergeCell ref="AW5:AZ5"/>
    <mergeCell ref="BA5:BD5"/>
    <mergeCell ref="BE5:BH5"/>
    <mergeCell ref="BI5:BL5"/>
    <mergeCell ref="BM5:BP5"/>
    <mergeCell ref="BQ5:BT5"/>
    <mergeCell ref="BU5:BW5"/>
    <mergeCell ref="BX5:CA5"/>
    <mergeCell ref="L6:O6"/>
    <mergeCell ref="R6:U6"/>
    <mergeCell ref="B3:B8"/>
    <mergeCell ref="C5:C8"/>
    <mergeCell ref="D5:D8"/>
    <mergeCell ref="E6:E8"/>
    <mergeCell ref="F6:F8"/>
    <mergeCell ref="G6:G8"/>
    <mergeCell ref="H6:H8"/>
    <mergeCell ref="I5:I8"/>
    <mergeCell ref="J6:J8"/>
    <mergeCell ref="K6:K8"/>
    <mergeCell ref="L7:L8"/>
    <mergeCell ref="M7:M8"/>
    <mergeCell ref="N7:N8"/>
    <mergeCell ref="O7:O8"/>
    <mergeCell ref="P6:P8"/>
    <mergeCell ref="Q6:Q8"/>
    <mergeCell ref="R7:R8"/>
    <mergeCell ref="S7:S8"/>
    <mergeCell ref="T7:T8"/>
    <mergeCell ref="U7:U8"/>
    <mergeCell ref="V6:V8"/>
    <mergeCell ref="W6:W8"/>
    <mergeCell ref="X6:X8"/>
    <mergeCell ref="Y6:Y8"/>
    <mergeCell ref="Z6:Z8"/>
    <mergeCell ref="AA6:AA8"/>
    <mergeCell ref="AB6:AB8"/>
    <mergeCell ref="AC6:AC8"/>
    <mergeCell ref="AD6:AD8"/>
    <mergeCell ref="AE6:AE8"/>
    <mergeCell ref="AF6:AF8"/>
    <mergeCell ref="AG6:AG8"/>
    <mergeCell ref="AH6:AH8"/>
    <mergeCell ref="AI6:AI8"/>
    <mergeCell ref="AJ6:AJ8"/>
    <mergeCell ref="AK6:AK8"/>
    <mergeCell ref="AL6:AL8"/>
    <mergeCell ref="AM6:AM8"/>
    <mergeCell ref="AN6:AN8"/>
    <mergeCell ref="AO6:AO8"/>
    <mergeCell ref="AP6:AP8"/>
    <mergeCell ref="AQ6:AQ8"/>
    <mergeCell ref="AR6:AR8"/>
    <mergeCell ref="AS6:AS8"/>
    <mergeCell ref="AT4:AT5"/>
    <mergeCell ref="AT6:AT8"/>
    <mergeCell ref="AU6:AU8"/>
    <mergeCell ref="AV6:AV8"/>
    <mergeCell ref="AW6:AW8"/>
    <mergeCell ref="AX6:AX8"/>
    <mergeCell ref="AY6:AY8"/>
    <mergeCell ref="AZ6:AZ8"/>
    <mergeCell ref="BA6:BA8"/>
    <mergeCell ref="BB6:BB8"/>
    <mergeCell ref="BC6:BC8"/>
    <mergeCell ref="BD6:BD8"/>
    <mergeCell ref="BE6:BE8"/>
    <mergeCell ref="BF6:BF8"/>
    <mergeCell ref="BG6:BG8"/>
    <mergeCell ref="BH6:BH8"/>
    <mergeCell ref="BI6:BI8"/>
    <mergeCell ref="BJ6:BJ8"/>
    <mergeCell ref="BK6:BK8"/>
    <mergeCell ref="BL6:BL8"/>
    <mergeCell ref="BM6:BM8"/>
    <mergeCell ref="BN6:BN8"/>
    <mergeCell ref="BO6:BO8"/>
    <mergeCell ref="BP6:BP8"/>
    <mergeCell ref="BQ6:BQ8"/>
    <mergeCell ref="BR6:BR8"/>
    <mergeCell ref="BS6:BS8"/>
    <mergeCell ref="BT6:BT8"/>
    <mergeCell ref="BU6:BU8"/>
    <mergeCell ref="BV6:BV8"/>
    <mergeCell ref="BW6:BW8"/>
    <mergeCell ref="BX6:BX8"/>
    <mergeCell ref="BY6:BY8"/>
    <mergeCell ref="BZ6:BZ8"/>
    <mergeCell ref="CA6:CA8"/>
    <mergeCell ref="BX3:CA4"/>
    <mergeCell ref="AU4:AV5"/>
  </mergeCells>
  <pageMargins left="0.75" right="0.75" top="1" bottom="1" header="0.511111111111111" footer="0.51111111111111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B39"/>
  <sheetViews>
    <sheetView workbookViewId="0">
      <selection activeCell="A9" sqref="A9"/>
    </sheetView>
  </sheetViews>
  <sheetFormatPr defaultColWidth="9" defaultRowHeight="14.25" outlineLevelCol="1"/>
  <cols>
    <col min="1" max="1" width="16.900826446281" customWidth="1"/>
  </cols>
  <sheetData>
    <row r="2" spans="1:1">
      <c r="A2" t="s">
        <v>4</v>
      </c>
    </row>
    <row r="3" spans="1:2">
      <c r="A3" t="s">
        <v>17</v>
      </c>
      <c r="B3">
        <f ca="1">SUMIF(Sheet1!D:D,A:A,Sheet1!P:P)</f>
        <v>0</v>
      </c>
    </row>
    <row r="4" spans="1:2">
      <c r="A4" t="s">
        <v>19</v>
      </c>
      <c r="B4">
        <f ca="1">SUMIF(Sheet1!D:D,A:A,Sheet1!P:P)</f>
        <v>0</v>
      </c>
    </row>
    <row r="5" spans="1:2">
      <c r="A5" t="s">
        <v>22</v>
      </c>
      <c r="B5">
        <f ca="1">SUMIF(Sheet1!D:D,A:A,Sheet1!P:P)</f>
        <v>0</v>
      </c>
    </row>
    <row r="6" spans="1:2">
      <c r="A6" t="s">
        <v>25</v>
      </c>
      <c r="B6">
        <f ca="1">SUMIF(Sheet1!D:D,A:A,Sheet1!P:P)</f>
        <v>0</v>
      </c>
    </row>
    <row r="7" spans="1:2">
      <c r="A7" t="s">
        <v>27</v>
      </c>
      <c r="B7">
        <f ca="1">SUMIF(Sheet1!D:D,A:A,Sheet1!P:P)</f>
        <v>0</v>
      </c>
    </row>
    <row r="8" spans="1:2">
      <c r="A8" t="s">
        <v>29</v>
      </c>
      <c r="B8">
        <f ca="1">SUMIF(Sheet1!D:D,A:A,Sheet1!P:P)</f>
        <v>0</v>
      </c>
    </row>
    <row r="9" spans="1:2">
      <c r="A9" t="s">
        <v>31</v>
      </c>
      <c r="B9">
        <f ca="1">SUMIF(Sheet1!D:D,A:A,Sheet1!P:P)</f>
        <v>0</v>
      </c>
    </row>
    <row r="10" spans="1:2">
      <c r="A10" t="s">
        <v>33</v>
      </c>
      <c r="B10">
        <f ca="1">SUMIF(Sheet1!D:D,A:A,Sheet1!P:P)</f>
        <v>0</v>
      </c>
    </row>
    <row r="11" spans="1:2">
      <c r="A11" t="s">
        <v>36</v>
      </c>
      <c r="B11">
        <f ca="1">SUMIF(Sheet1!D:D,A:A,Sheet1!P:P)</f>
        <v>0</v>
      </c>
    </row>
    <row r="12" spans="1:2">
      <c r="A12" t="s">
        <v>38</v>
      </c>
      <c r="B12">
        <f ca="1">SUMIF(Sheet1!D:D,A:A,Sheet1!P:P)</f>
        <v>0</v>
      </c>
    </row>
    <row r="13" spans="1:2">
      <c r="A13" t="s">
        <v>39</v>
      </c>
      <c r="B13">
        <f ca="1">SUMIF(Sheet1!D:D,A:A,Sheet1!P:P)</f>
        <v>0</v>
      </c>
    </row>
    <row r="14" spans="1:2">
      <c r="A14" t="s">
        <v>40</v>
      </c>
      <c r="B14">
        <f ca="1">SUMIF(Sheet1!D:D,A:A,Sheet1!P:P)</f>
        <v>0</v>
      </c>
    </row>
    <row r="15" spans="1:2">
      <c r="A15" t="s">
        <v>41</v>
      </c>
      <c r="B15">
        <f ca="1">SUMIF(Sheet1!D:D,A:A,Sheet1!P:P)</f>
        <v>0</v>
      </c>
    </row>
    <row r="16" spans="1:2">
      <c r="A16" t="s">
        <v>43</v>
      </c>
      <c r="B16">
        <f ca="1">SUMIF(Sheet1!D:D,A:A,Sheet1!P:P)</f>
        <v>0</v>
      </c>
    </row>
    <row r="17" spans="1:2">
      <c r="A17" t="s">
        <v>44</v>
      </c>
      <c r="B17">
        <f ca="1">SUMIF(Sheet1!D:D,A:A,Sheet1!P:P)</f>
        <v>0</v>
      </c>
    </row>
    <row r="18" spans="1:2">
      <c r="A18" t="s">
        <v>46</v>
      </c>
      <c r="B18">
        <f ca="1">SUMIF(Sheet1!D:D,A:A,Sheet1!P:P)</f>
        <v>0</v>
      </c>
    </row>
    <row r="19" spans="1:2">
      <c r="A19" t="s">
        <v>48</v>
      </c>
      <c r="B19">
        <f ca="1">SUMIF(Sheet1!D:D,A:A,Sheet1!P:P)</f>
        <v>0</v>
      </c>
    </row>
    <row r="20" spans="1:2">
      <c r="A20" t="s">
        <v>52</v>
      </c>
      <c r="B20">
        <f ca="1">SUMIF(Sheet1!D:D,A:A,Sheet1!P:P)</f>
        <v>0</v>
      </c>
    </row>
    <row r="21" spans="1:2">
      <c r="A21" t="s">
        <v>54</v>
      </c>
      <c r="B21">
        <f ca="1">SUMIF(Sheet1!D:D,A:A,Sheet1!P:P)</f>
        <v>0</v>
      </c>
    </row>
    <row r="22" spans="1:2">
      <c r="A22" t="s">
        <v>55</v>
      </c>
      <c r="B22">
        <f ca="1">SUMIF(Sheet1!D:D,A:A,Sheet1!P:P)</f>
        <v>0</v>
      </c>
    </row>
    <row r="23" spans="1:2">
      <c r="A23" t="s">
        <v>57</v>
      </c>
      <c r="B23">
        <f ca="1">SUMIF(Sheet1!D:D,A:A,Sheet1!P:P)</f>
        <v>0</v>
      </c>
    </row>
    <row r="24" spans="1:2">
      <c r="A24" t="s">
        <v>58</v>
      </c>
      <c r="B24">
        <f ca="1">SUMIF(Sheet1!D:D,A:A,Sheet1!P:P)</f>
        <v>0</v>
      </c>
    </row>
    <row r="25" spans="1:2">
      <c r="A25" t="s">
        <v>60</v>
      </c>
      <c r="B25">
        <f ca="1">SUMIF(Sheet1!D:D,A:A,Sheet1!P:P)</f>
        <v>0</v>
      </c>
    </row>
    <row r="26" spans="1:2">
      <c r="A26" t="s">
        <v>62</v>
      </c>
      <c r="B26">
        <f ca="1">SUMIF(Sheet1!D:D,A:A,Sheet1!P:P)</f>
        <v>0</v>
      </c>
    </row>
    <row r="27" spans="1:2">
      <c r="A27" t="s">
        <v>64</v>
      </c>
      <c r="B27">
        <f ca="1">SUMIF(Sheet1!D:D,A:A,Sheet1!P:P)</f>
        <v>0</v>
      </c>
    </row>
    <row r="28" spans="1:2">
      <c r="A28" t="s">
        <v>66</v>
      </c>
      <c r="B28">
        <f ca="1">SUMIF(Sheet1!D:D,A:A,Sheet1!P:P)</f>
        <v>0</v>
      </c>
    </row>
    <row r="29" spans="1:2">
      <c r="A29" t="s">
        <v>69</v>
      </c>
      <c r="B29">
        <f ca="1">SUMIF(Sheet1!D:D,A:A,Sheet1!P:P)</f>
        <v>0</v>
      </c>
    </row>
    <row r="30" spans="1:2">
      <c r="A30" t="s">
        <v>71</v>
      </c>
      <c r="B30">
        <f ca="1">SUMIF(Sheet1!D:D,A:A,Sheet1!P:P)</f>
        <v>0</v>
      </c>
    </row>
    <row r="31" spans="1:2">
      <c r="A31" t="s">
        <v>74</v>
      </c>
      <c r="B31">
        <f ca="1">SUMIF(Sheet1!D:D,A:A,Sheet1!P:P)</f>
        <v>0</v>
      </c>
    </row>
    <row r="32" spans="1:2">
      <c r="A32" t="s">
        <v>76</v>
      </c>
      <c r="B32">
        <f ca="1">SUMIF(Sheet1!D:D,A:A,Sheet1!P:P)</f>
        <v>0</v>
      </c>
    </row>
    <row r="33" spans="1:2">
      <c r="A33" t="s">
        <v>78</v>
      </c>
      <c r="B33">
        <f ca="1">SUMIF(Sheet1!D:D,A:A,Sheet1!P:P)</f>
        <v>0</v>
      </c>
    </row>
    <row r="34" spans="1:2">
      <c r="A34" t="s">
        <v>80</v>
      </c>
      <c r="B34">
        <f ca="1">SUMIF(Sheet1!D:D,A:A,Sheet1!P:P)</f>
        <v>0</v>
      </c>
    </row>
    <row r="35" spans="1:2">
      <c r="A35" t="s">
        <v>82</v>
      </c>
      <c r="B35">
        <f ca="1">SUMIF(Sheet1!D:D,A:A,Sheet1!P:P)</f>
        <v>0</v>
      </c>
    </row>
    <row r="36" spans="1:2">
      <c r="A36" t="s">
        <v>83</v>
      </c>
      <c r="B36">
        <f ca="1">SUMIF(Sheet1!D:D,A:A,Sheet1!P:P)</f>
        <v>0</v>
      </c>
    </row>
    <row r="37" spans="1:2">
      <c r="A37" t="s">
        <v>85</v>
      </c>
      <c r="B37">
        <f ca="1">SUMIF(Sheet1!D:D,A:A,Sheet1!P:P)</f>
        <v>0</v>
      </c>
    </row>
    <row r="38" spans="1:2">
      <c r="A38" t="s">
        <v>87</v>
      </c>
      <c r="B38">
        <f ca="1">SUMIF(Sheet1!D:D,A:A,Sheet1!P:P)</f>
        <v>0</v>
      </c>
    </row>
    <row r="39" spans="1:2">
      <c r="A39" t="s">
        <v>88</v>
      </c>
      <c r="B39">
        <f ca="1">SUMIF(Sheet1!D:D,A:A,Sheet1!P:P)</f>
        <v>0</v>
      </c>
    </row>
  </sheetData>
  <sheetCalcPr fullCalcOnLoad="1"/>
  <pageMargins left="0.75" right="0.75" top="1" bottom="1" header="0.511111111111111" footer="0.51111111111111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iPhone</cp:lastModifiedBy>
  <dcterms:created xsi:type="dcterms:W3CDTF">2020-07-09T11:18:23Z</dcterms:created>
  <dcterms:modified xsi:type="dcterms:W3CDTF">2024-06-25T02:40:50Z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2052-12.13.3</vt:lpwstr>
  </property>
  <property fmtid="{D5CDD505-2E9C-101B-9397-08002B2CF9AE}" pid="3" name="ICV">
    <vt:lpwstr>E16C31EDB44658B378297A6632E119A2_33</vt:lpwstr>
  </property>
  <property fmtid="{D5CDD505-2E9C-101B-9397-08002B2CF9AE}" pid="4" name="KSOReadingLayout">
    <vt:bool>true</vt:bool>
  </property>
</Properties>
</file>